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llingdon.sharepoint.com/sites/Finance/Shared Documents/Fininfo/Bursars/LEAP/LEAP/Guidance/VAT - Guidance/"/>
    </mc:Choice>
  </mc:AlternateContent>
  <xr:revisionPtr revIDLastSave="4" documentId="8_{C0857A6E-BDEB-49AE-9CE1-AB55495A3729}" xr6:coauthVersionLast="47" xr6:coauthVersionMax="47" xr10:uidLastSave="{7235EEAF-EF27-44CA-8254-7E51CC822E72}"/>
  <bookViews>
    <workbookView xWindow="-120" yWindow="-120" windowWidth="29040" windowHeight="15840" xr2:uid="{00000000-000D-0000-FFFF-FFFF00000000}"/>
  </bookViews>
  <sheets>
    <sheet name="Instructions" sheetId="5" r:id="rId1"/>
    <sheet name="Invoice Details" sheetId="2" r:id="rId2"/>
    <sheet name="Invoice Input" sheetId="7" r:id="rId3"/>
    <sheet name="Cashbook journals" sheetId="4" r:id="rId4"/>
    <sheet name="Summary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" l="1"/>
  <c r="G14" i="6"/>
  <c r="E26" i="4"/>
  <c r="E24" i="4"/>
  <c r="C5" i="2"/>
  <c r="C44" i="2"/>
  <c r="E22" i="4"/>
  <c r="E18" i="4"/>
  <c r="E20" i="4" l="1"/>
  <c r="G16" i="7"/>
  <c r="C24" i="2"/>
  <c r="C3" i="2" s="1"/>
  <c r="G30" i="7" l="1"/>
  <c r="K30" i="7" s="1"/>
  <c r="G28" i="7"/>
  <c r="K28" i="7" s="1"/>
  <c r="G26" i="7"/>
  <c r="K26" i="7" s="1"/>
  <c r="G24" i="7"/>
  <c r="K24" i="7" s="1"/>
  <c r="G22" i="7"/>
  <c r="K22" i="7" s="1"/>
  <c r="G20" i="7"/>
  <c r="K20" i="7" s="1"/>
  <c r="G18" i="7"/>
  <c r="K18" i="7" s="1"/>
  <c r="G14" i="7"/>
  <c r="G12" i="7"/>
  <c r="K12" i="7" s="1"/>
  <c r="G10" i="7"/>
  <c r="K10" i="7" s="1"/>
  <c r="G8" i="7"/>
  <c r="B30" i="7"/>
  <c r="B28" i="7"/>
  <c r="B26" i="7"/>
  <c r="B24" i="7"/>
  <c r="B22" i="7"/>
  <c r="B20" i="7"/>
  <c r="B18" i="7"/>
  <c r="B14" i="7"/>
  <c r="B12" i="7"/>
  <c r="B10" i="7"/>
  <c r="B8" i="7"/>
  <c r="K8" i="7" l="1"/>
  <c r="G32" i="7"/>
  <c r="E13" i="4"/>
  <c r="E28" i="4" s="1"/>
  <c r="G12" i="6"/>
  <c r="E16" i="4"/>
  <c r="G41" i="7"/>
  <c r="G34" i="7" l="1"/>
  <c r="G8" i="6"/>
  <c r="K41" i="7"/>
  <c r="E5" i="4"/>
  <c r="G44" i="7"/>
  <c r="G2" i="6" s="1"/>
  <c r="C7" i="2" l="1"/>
  <c r="G47" i="7"/>
  <c r="E8" i="4"/>
  <c r="C30" i="4" s="1"/>
  <c r="G4" i="6"/>
  <c r="G6" i="6" s="1"/>
  <c r="G10" i="6" s="1"/>
  <c r="G1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</author>
  </authors>
  <commentList>
    <comment ref="C3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Greg:</t>
        </r>
        <r>
          <rPr>
            <sz val="8"/>
            <color indexed="81"/>
            <rFont val="Tahoma"/>
            <family val="2"/>
          </rPr>
          <t xml:space="preserve">
Sometimes this will not be NIL because the catering contractor have rounded amounts incorrectly.</t>
        </r>
      </text>
    </comment>
  </commentList>
</comments>
</file>

<file path=xl/sharedStrings.xml><?xml version="1.0" encoding="utf-8"?>
<sst xmlns="http://schemas.openxmlformats.org/spreadsheetml/2006/main" count="129" uniqueCount="87">
  <si>
    <t>INSTRUCTIONS</t>
  </si>
  <si>
    <t xml:space="preserve">1.  Invoice Details worksheet -  </t>
  </si>
  <si>
    <t>Catering Calculator</t>
  </si>
  <si>
    <t>Total cost of goods before</t>
  </si>
  <si>
    <t>income received</t>
  </si>
  <si>
    <t>worksheet</t>
  </si>
  <si>
    <t>Cash Book Journals</t>
  </si>
  <si>
    <t>Journal 1</t>
  </si>
  <si>
    <t>Cost of catering</t>
  </si>
  <si>
    <t>A251</t>
  </si>
  <si>
    <t>Bank</t>
  </si>
  <si>
    <t>Cr</t>
  </si>
  <si>
    <t>Journal 2</t>
  </si>
  <si>
    <t>Income received from sales to pupils</t>
  </si>
  <si>
    <t>Income received from sales to staff</t>
  </si>
  <si>
    <t>Output VAT on income from sales</t>
  </si>
  <si>
    <t>Dr</t>
  </si>
  <si>
    <t>A871</t>
  </si>
  <si>
    <t>A872</t>
  </si>
  <si>
    <t xml:space="preserve">Check - if value not nil </t>
  </si>
  <si>
    <t>Invoice Total</t>
  </si>
  <si>
    <t>Input VAT</t>
  </si>
  <si>
    <t>Cost of catering - accounts payable</t>
  </si>
  <si>
    <t>Cost of catering - journal</t>
  </si>
  <si>
    <t>Total cost of provision for meals</t>
  </si>
  <si>
    <t>Total cost</t>
  </si>
  <si>
    <t>Less income received from sales to pupils</t>
  </si>
  <si>
    <t>Less income received from sales to staff</t>
  </si>
  <si>
    <t>Less output VAT on income from sales</t>
  </si>
  <si>
    <t>Gross total</t>
  </si>
  <si>
    <t>Overall accounting entries for invoice</t>
  </si>
  <si>
    <t xml:space="preserve">All worksheets are protected apart from the yellow cells, if for any reason you wish to alter the sheet go to </t>
  </si>
  <si>
    <r>
      <t>Tools / Protection / Unprotect sheet</t>
    </r>
    <r>
      <rPr>
        <sz val="12"/>
        <rFont val="Arial"/>
        <family val="2"/>
      </rPr>
      <t xml:space="preserve"> - no password is necessary.</t>
    </r>
  </si>
  <si>
    <t>(Select out of Scope)</t>
  </si>
  <si>
    <t>then amend A251 value so it agrees</t>
  </si>
  <si>
    <t xml:space="preserve">Invoice </t>
  </si>
  <si>
    <t>Description</t>
  </si>
  <si>
    <t>Net</t>
  </si>
  <si>
    <t>VAT code</t>
  </si>
  <si>
    <t>VAT amount</t>
  </si>
  <si>
    <t>Ledger code</t>
  </si>
  <si>
    <t>VAT on expenditure @ 20%</t>
  </si>
  <si>
    <t>TOTAL</t>
  </si>
  <si>
    <t>Credit Note</t>
  </si>
  <si>
    <t>Exp. 20%</t>
  </si>
  <si>
    <t>Income received on behalf of the school</t>
  </si>
  <si>
    <t>Out of Scope</t>
  </si>
  <si>
    <t>3.  Cashbook Journals</t>
  </si>
  <si>
    <t>4.  Summary</t>
  </si>
  <si>
    <t>2.  Invoice Input worksheet -</t>
  </si>
  <si>
    <t>that need to be processed on FMS.</t>
  </si>
  <si>
    <t>Green cells will be populated automatically</t>
  </si>
  <si>
    <t>Fill data in yellow cells from invoice received.</t>
  </si>
  <si>
    <t>This provides details of the invoice and credit note</t>
  </si>
  <si>
    <t>These values are calculated automatically from the invoice details</t>
  </si>
  <si>
    <t>Net cost of goods</t>
  </si>
  <si>
    <t xml:space="preserve">Total Income </t>
  </si>
  <si>
    <t>(Select VAT Out of Scope)</t>
  </si>
  <si>
    <t>Purchases @ Zero VAT</t>
  </si>
  <si>
    <t>Cost centre</t>
  </si>
  <si>
    <t>Cost Centre  505</t>
  </si>
  <si>
    <t>Expenditure</t>
  </si>
  <si>
    <t>Purchases @ Std VAT</t>
  </si>
  <si>
    <t>Labour costs @ Std VAT</t>
  </si>
  <si>
    <t>Agency Labour @ Std VAT</t>
  </si>
  <si>
    <t>Management Fee @ Standard VAT</t>
  </si>
  <si>
    <t>Absorbed Costs @ Out of Scope VAT</t>
  </si>
  <si>
    <t>Income</t>
  </si>
  <si>
    <t>Overheads @ Std VAT</t>
  </si>
  <si>
    <t>VAT on Adult Sales</t>
  </si>
  <si>
    <t>Exp. Out of Scope</t>
  </si>
  <si>
    <t>VAT (Net total for Input and Output)</t>
  </si>
  <si>
    <t>Labour cost - payroll @ Out of Scope VAT</t>
  </si>
  <si>
    <t>Pupil Sales @ Out of Scope</t>
  </si>
  <si>
    <t>UIFSM @ Zero VAT</t>
  </si>
  <si>
    <t>KS2 Pupil Paid Meals @ Zero VAT</t>
  </si>
  <si>
    <t>KS1 FSM @ Zero VAT</t>
  </si>
  <si>
    <t>KS2 FSM @ Zero VAT</t>
  </si>
  <si>
    <t>Exp. Zero %</t>
  </si>
  <si>
    <t>Adult Meals</t>
  </si>
  <si>
    <t>TOTAL inc. VAT</t>
  </si>
  <si>
    <t>Net staff paid meals income @ 5% reduced VAT</t>
  </si>
  <si>
    <t>Net staff paid meals income @ 12.5% reduced VAT</t>
  </si>
  <si>
    <t>(Select VAT Rate Income 5%)</t>
  </si>
  <si>
    <t>(Select VAT Rate Income 12.5%)</t>
  </si>
  <si>
    <t>Net staff paid meals income @ 20% VAT</t>
  </si>
  <si>
    <t>(Select VAT Rate Income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</si>
</sst>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0" fontId="5" fillId="0" borderId="0" xfId="0" applyFont="1" applyFill="1" applyBorder="1" applyProtection="1"/>
    <xf numFmtId="2" fontId="2" fillId="0" borderId="0" xfId="0" applyNumberFormat="1" applyFont="1" applyFill="1" applyBorder="1" applyProtection="1"/>
    <xf numFmtId="0" fontId="0" fillId="0" borderId="0" xfId="0" applyFill="1" applyProtection="1"/>
    <xf numFmtId="10" fontId="1" fillId="0" borderId="0" xfId="0" applyNumberFormat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0" fillId="0" borderId="0" xfId="0" applyBorder="1" applyProtection="1"/>
    <xf numFmtId="4" fontId="1" fillId="2" borderId="1" xfId="0" applyNumberFormat="1" applyFont="1" applyFill="1" applyBorder="1" applyProtection="1">
      <protection locked="0"/>
    </xf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8" fillId="0" borderId="0" xfId="0" applyFont="1" applyBorder="1"/>
    <xf numFmtId="0" fontId="7" fillId="0" borderId="6" xfId="0" applyFont="1" applyBorder="1"/>
    <xf numFmtId="0" fontId="7" fillId="0" borderId="0" xfId="0" applyFont="1" applyFill="1" applyBorder="1"/>
    <xf numFmtId="0" fontId="9" fillId="0" borderId="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10" fillId="0" borderId="0" xfId="0" applyFont="1" applyBorder="1"/>
    <xf numFmtId="8" fontId="10" fillId="0" borderId="0" xfId="0" applyNumberFormat="1" applyFont="1" applyBorder="1"/>
    <xf numFmtId="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6" fillId="0" borderId="10" xfId="0" applyFont="1" applyFill="1" applyBorder="1"/>
    <xf numFmtId="0" fontId="10" fillId="0" borderId="11" xfId="0" applyFont="1" applyBorder="1"/>
    <xf numFmtId="8" fontId="10" fillId="0" borderId="11" xfId="0" applyNumberFormat="1" applyFont="1" applyBorder="1"/>
    <xf numFmtId="0" fontId="10" fillId="0" borderId="12" xfId="0" applyFont="1" applyFill="1" applyBorder="1"/>
    <xf numFmtId="0" fontId="10" fillId="0" borderId="13" xfId="0" applyFont="1" applyBorder="1"/>
    <xf numFmtId="8" fontId="10" fillId="3" borderId="0" xfId="0" applyNumberFormat="1" applyFont="1" applyFill="1" applyBorder="1"/>
    <xf numFmtId="0" fontId="10" fillId="0" borderId="14" xfId="0" applyFont="1" applyFill="1" applyBorder="1"/>
    <xf numFmtId="8" fontId="10" fillId="0" borderId="0" xfId="0" applyNumberFormat="1" applyFont="1" applyFill="1" applyBorder="1"/>
    <xf numFmtId="0" fontId="10" fillId="0" borderId="15" xfId="0" applyFont="1" applyBorder="1"/>
    <xf numFmtId="0" fontId="10" fillId="0" borderId="16" xfId="0" applyFont="1" applyBorder="1"/>
    <xf numFmtId="8" fontId="10" fillId="0" borderId="16" xfId="0" applyNumberFormat="1" applyFont="1" applyBorder="1"/>
    <xf numFmtId="0" fontId="10" fillId="0" borderId="17" xfId="0" applyFont="1" applyFill="1" applyBorder="1"/>
    <xf numFmtId="4" fontId="7" fillId="0" borderId="0" xfId="0" applyNumberFormat="1" applyFont="1" applyFill="1" applyBorder="1"/>
    <xf numFmtId="4" fontId="7" fillId="0" borderId="0" xfId="0" applyNumberFormat="1" applyFont="1"/>
    <xf numFmtId="8" fontId="7" fillId="0" borderId="0" xfId="0" applyNumberFormat="1" applyFont="1"/>
    <xf numFmtId="4" fontId="7" fillId="0" borderId="16" xfId="0" applyNumberFormat="1" applyFont="1" applyBorder="1"/>
    <xf numFmtId="0" fontId="2" fillId="0" borderId="0" xfId="0" applyFont="1" applyProtection="1"/>
    <xf numFmtId="4" fontId="2" fillId="0" borderId="0" xfId="0" applyNumberFormat="1" applyFont="1" applyFill="1" applyBorder="1" applyAlignment="1" applyProtection="1">
      <alignment wrapText="1"/>
    </xf>
    <xf numFmtId="8" fontId="7" fillId="0" borderId="16" xfId="0" applyNumberFormat="1" applyFont="1" applyBorder="1"/>
    <xf numFmtId="0" fontId="1" fillId="2" borderId="1" xfId="0" applyFont="1" applyFill="1" applyBorder="1" applyProtection="1">
      <protection locked="0"/>
    </xf>
    <xf numFmtId="4" fontId="1" fillId="4" borderId="1" xfId="0" applyNumberFormat="1" applyFont="1" applyFill="1" applyBorder="1" applyAlignment="1" applyProtection="1">
      <alignment wrapText="1"/>
    </xf>
    <xf numFmtId="4" fontId="1" fillId="4" borderId="1" xfId="0" applyNumberFormat="1" applyFont="1" applyFill="1" applyBorder="1" applyProtection="1"/>
    <xf numFmtId="2" fontId="1" fillId="4" borderId="1" xfId="0" applyNumberFormat="1" applyFont="1" applyFill="1" applyBorder="1" applyProtection="1"/>
    <xf numFmtId="0" fontId="2" fillId="0" borderId="0" xfId="0" applyFont="1"/>
    <xf numFmtId="0" fontId="1" fillId="0" borderId="0" xfId="0" applyFont="1"/>
    <xf numFmtId="0" fontId="1" fillId="5" borderId="1" xfId="0" applyFont="1" applyFill="1" applyBorder="1" applyProtection="1"/>
    <xf numFmtId="4" fontId="1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/>
    <xf numFmtId="0" fontId="10" fillId="0" borderId="0" xfId="0" applyFont="1" applyBorder="1" applyAlignment="1">
      <alignment horizontal="left"/>
    </xf>
    <xf numFmtId="4" fontId="10" fillId="3" borderId="0" xfId="0" applyNumberFormat="1" applyFont="1" applyFill="1" applyBorder="1"/>
    <xf numFmtId="2" fontId="10" fillId="0" borderId="0" xfId="0" applyNumberFormat="1" applyFont="1" applyBorder="1"/>
    <xf numFmtId="4" fontId="10" fillId="6" borderId="0" xfId="0" applyNumberFormat="1" applyFont="1" applyFill="1" applyBorder="1"/>
    <xf numFmtId="4" fontId="6" fillId="3" borderId="0" xfId="0" applyNumberFormat="1" applyFont="1" applyFill="1" applyBorder="1"/>
    <xf numFmtId="4" fontId="10" fillId="0" borderId="0" xfId="0" applyNumberFormat="1" applyFont="1" applyBorder="1"/>
    <xf numFmtId="0" fontId="6" fillId="0" borderId="0" xfId="0" applyFont="1" applyBorder="1"/>
    <xf numFmtId="4" fontId="10" fillId="0" borderId="0" xfId="0" applyNumberFormat="1" applyFont="1" applyFill="1" applyBorder="1"/>
    <xf numFmtId="4" fontId="1" fillId="7" borderId="1" xfId="0" applyNumberFormat="1" applyFont="1" applyFill="1" applyBorder="1" applyProtection="1">
      <protection locked="0"/>
    </xf>
    <xf numFmtId="8" fontId="10" fillId="0" borderId="13" xfId="0" applyNumberFormat="1" applyFont="1" applyBorder="1"/>
    <xf numFmtId="8" fontId="10" fillId="6" borderId="0" xfId="0" applyNumberFormat="1" applyFont="1" applyFill="1" applyBorder="1"/>
    <xf numFmtId="0" fontId="10" fillId="6" borderId="0" xfId="0" applyFont="1" applyFill="1" applyBorder="1"/>
    <xf numFmtId="0" fontId="6" fillId="0" borderId="10" xfId="0" applyFont="1" applyBorder="1"/>
    <xf numFmtId="8" fontId="10" fillId="0" borderId="13" xfId="0" applyNumberFormat="1" applyFont="1" applyFill="1" applyBorder="1"/>
    <xf numFmtId="0" fontId="10" fillId="0" borderId="14" xfId="0" applyFont="1" applyBorder="1"/>
    <xf numFmtId="8" fontId="10" fillId="3" borderId="16" xfId="0" applyNumberFormat="1" applyFont="1" applyFill="1" applyBorder="1"/>
    <xf numFmtId="0" fontId="10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2"/>
  <sheetViews>
    <sheetView showGridLines="0" tabSelected="1" workbookViewId="0">
      <selection activeCell="M14" sqref="M14"/>
    </sheetView>
  </sheetViews>
  <sheetFormatPr defaultRowHeight="12.75" x14ac:dyDescent="0.2"/>
  <cols>
    <col min="1" max="1" width="2.85546875" customWidth="1"/>
    <col min="2" max="2" width="4.42578125" customWidth="1"/>
    <col min="14" max="14" width="5.140625" customWidth="1"/>
  </cols>
  <sheetData>
    <row r="1" spans="2:14" s="22" customFormat="1" ht="15.75" thickBot="1" x14ac:dyDescent="0.25"/>
    <row r="2" spans="2:14" s="22" customFormat="1" ht="15" x14ac:dyDescent="0.2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4" s="22" customFormat="1" ht="15.75" x14ac:dyDescent="0.25">
      <c r="B3" s="26"/>
      <c r="C3" s="27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28"/>
    </row>
    <row r="4" spans="2:14" s="22" customFormat="1" ht="15" x14ac:dyDescent="0.2">
      <c r="B4" s="2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8"/>
    </row>
    <row r="5" spans="2:14" s="22" customFormat="1" ht="15" x14ac:dyDescent="0.2">
      <c r="B5" s="26"/>
      <c r="C5" s="3" t="s">
        <v>1</v>
      </c>
      <c r="D5" s="3"/>
      <c r="E5" s="3"/>
      <c r="F5" s="3"/>
      <c r="G5" s="3" t="s">
        <v>52</v>
      </c>
      <c r="H5" s="3"/>
      <c r="I5" s="3"/>
      <c r="J5" s="3"/>
      <c r="K5" s="3"/>
      <c r="L5" s="3"/>
      <c r="M5" s="3"/>
      <c r="N5" s="28"/>
    </row>
    <row r="6" spans="2:14" s="22" customFormat="1" ht="15" x14ac:dyDescent="0.2">
      <c r="B6" s="26"/>
      <c r="C6" s="3"/>
      <c r="D6" s="3"/>
      <c r="E6" s="3"/>
      <c r="F6" s="3"/>
      <c r="G6" s="3" t="s">
        <v>51</v>
      </c>
      <c r="H6" s="3"/>
      <c r="I6" s="3"/>
      <c r="J6" s="3"/>
      <c r="K6" s="3"/>
      <c r="L6" s="3"/>
      <c r="M6" s="3"/>
      <c r="N6" s="28"/>
    </row>
    <row r="7" spans="2:14" s="22" customFormat="1" ht="15" x14ac:dyDescent="0.2"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8"/>
    </row>
    <row r="8" spans="2:14" s="22" customFormat="1" ht="15" x14ac:dyDescent="0.2">
      <c r="B8" s="26"/>
      <c r="C8" s="3" t="s">
        <v>49</v>
      </c>
      <c r="D8" s="3"/>
      <c r="E8" s="3"/>
      <c r="F8" s="3"/>
      <c r="G8" s="3" t="s">
        <v>53</v>
      </c>
      <c r="H8" s="3"/>
      <c r="I8" s="3"/>
      <c r="J8" s="3"/>
      <c r="K8" s="3"/>
      <c r="L8" s="3"/>
      <c r="M8" s="3"/>
      <c r="N8" s="28"/>
    </row>
    <row r="9" spans="2:14" s="22" customFormat="1" ht="15" x14ac:dyDescent="0.2">
      <c r="B9" s="26"/>
      <c r="C9" s="3"/>
      <c r="D9" s="3"/>
      <c r="E9" s="3"/>
      <c r="F9" s="3"/>
      <c r="G9" s="3" t="s">
        <v>50</v>
      </c>
      <c r="H9" s="3"/>
      <c r="I9" s="3"/>
      <c r="J9" s="3"/>
      <c r="K9" s="3"/>
      <c r="L9" s="3"/>
      <c r="M9" s="3"/>
      <c r="N9" s="28"/>
    </row>
    <row r="10" spans="2:14" s="22" customFormat="1" ht="15" x14ac:dyDescent="0.2">
      <c r="B10" s="2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8"/>
    </row>
    <row r="11" spans="2:14" s="22" customFormat="1" ht="15" x14ac:dyDescent="0.2">
      <c r="B11" s="26"/>
      <c r="C11" s="4" t="s">
        <v>47</v>
      </c>
      <c r="D11" s="3"/>
      <c r="E11" s="3"/>
      <c r="F11" s="3"/>
      <c r="G11" s="3" t="s">
        <v>54</v>
      </c>
      <c r="H11" s="3"/>
      <c r="I11" s="3"/>
      <c r="J11" s="3"/>
      <c r="K11" s="3"/>
      <c r="L11" s="3"/>
      <c r="M11" s="3"/>
      <c r="N11" s="28"/>
    </row>
    <row r="12" spans="2:14" s="22" customFormat="1" ht="15" x14ac:dyDescent="0.2">
      <c r="B12" s="26"/>
      <c r="C12" s="4"/>
      <c r="D12" s="3"/>
      <c r="E12" s="3"/>
      <c r="F12" s="3"/>
      <c r="G12" s="3" t="s">
        <v>5</v>
      </c>
      <c r="H12" s="3"/>
      <c r="I12" s="3"/>
      <c r="J12" s="3"/>
      <c r="K12" s="3"/>
      <c r="L12" s="3"/>
      <c r="M12" s="3"/>
      <c r="N12" s="28"/>
    </row>
    <row r="13" spans="2:14" s="22" customFormat="1" ht="15" x14ac:dyDescent="0.2">
      <c r="B13" s="26"/>
      <c r="C13" s="3"/>
      <c r="D13" s="3"/>
      <c r="E13" s="3"/>
      <c r="F13" s="3"/>
      <c r="G13" s="29"/>
      <c r="H13" s="3"/>
      <c r="I13" s="3"/>
      <c r="J13" s="3"/>
      <c r="K13" s="3"/>
      <c r="L13" s="3"/>
      <c r="M13" s="3"/>
      <c r="N13" s="28"/>
    </row>
    <row r="14" spans="2:14" s="22" customFormat="1" ht="15" x14ac:dyDescent="0.2">
      <c r="B14" s="26"/>
      <c r="C14" s="4" t="s">
        <v>48</v>
      </c>
      <c r="D14" s="3"/>
      <c r="E14" s="3"/>
      <c r="F14" s="3"/>
      <c r="G14" s="29" t="s">
        <v>30</v>
      </c>
      <c r="H14" s="3"/>
      <c r="I14" s="3"/>
      <c r="J14" s="3"/>
      <c r="K14" s="3"/>
      <c r="L14" s="3"/>
      <c r="M14" s="3"/>
      <c r="N14" s="28"/>
    </row>
    <row r="15" spans="2:14" s="22" customFormat="1" ht="15" x14ac:dyDescent="0.2">
      <c r="B15" s="2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8"/>
    </row>
    <row r="16" spans="2:14" s="22" customFormat="1" ht="15" x14ac:dyDescent="0.2">
      <c r="B16" s="26"/>
      <c r="C16" s="3" t="s">
        <v>31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28"/>
    </row>
    <row r="17" spans="2:14" s="22" customFormat="1" ht="15" x14ac:dyDescent="0.2">
      <c r="B17" s="26"/>
      <c r="C17" s="30" t="s">
        <v>32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28"/>
    </row>
    <row r="18" spans="2:14" s="22" customFormat="1" ht="15.75" thickBot="1" x14ac:dyDescent="0.25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</row>
    <row r="19" spans="2:14" s="22" customFormat="1" ht="15" x14ac:dyDescent="0.2"/>
    <row r="22" spans="2:14" x14ac:dyDescent="0.2">
      <c r="H22" s="2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showGridLines="0" zoomScale="90" workbookViewId="0">
      <selection activeCell="C41" sqref="C41"/>
    </sheetView>
  </sheetViews>
  <sheetFormatPr defaultRowHeight="12.75" x14ac:dyDescent="0.2"/>
  <cols>
    <col min="1" max="1" width="15.7109375" style="6" customWidth="1"/>
    <col min="2" max="2" width="41" style="6" customWidth="1"/>
    <col min="3" max="4" width="15.7109375" style="6" customWidth="1"/>
    <col min="5" max="16384" width="9.140625" style="6"/>
  </cols>
  <sheetData>
    <row r="1" spans="1:6" ht="15.75" x14ac:dyDescent="0.25">
      <c r="A1" s="54" t="s">
        <v>2</v>
      </c>
      <c r="B1" s="5"/>
      <c r="C1" s="5"/>
      <c r="D1" s="5"/>
    </row>
    <row r="2" spans="1:6" s="9" customFormat="1" ht="18" x14ac:dyDescent="0.25">
      <c r="A2" s="7"/>
      <c r="B2" s="7"/>
      <c r="C2" s="7"/>
      <c r="D2" s="7"/>
      <c r="E2" s="8"/>
      <c r="F2" s="8"/>
    </row>
    <row r="3" spans="1:6" s="9" customFormat="1" ht="18" x14ac:dyDescent="0.25">
      <c r="A3" s="7" t="s">
        <v>55</v>
      </c>
      <c r="B3" s="10"/>
      <c r="C3" s="58">
        <f>C24-C44+C33+C37+C41</f>
        <v>0</v>
      </c>
      <c r="D3" s="11"/>
      <c r="E3" s="8"/>
      <c r="F3" s="8"/>
    </row>
    <row r="4" spans="1:6" s="9" customFormat="1" ht="18" x14ac:dyDescent="0.25">
      <c r="A4" s="7"/>
      <c r="B4" s="10"/>
      <c r="C4" s="55"/>
      <c r="D4" s="11"/>
      <c r="E4" s="8"/>
      <c r="F4" s="8"/>
    </row>
    <row r="5" spans="1:6" s="9" customFormat="1" ht="18" x14ac:dyDescent="0.25">
      <c r="A5" s="62" t="s">
        <v>71</v>
      </c>
      <c r="B5" s="12"/>
      <c r="C5" s="59">
        <f>C10*0.2+C12*0.2+C14*0.2+C15*0.2-C33-C37-C41</f>
        <v>0</v>
      </c>
      <c r="D5" s="12"/>
      <c r="E5" s="14"/>
      <c r="F5" s="8"/>
    </row>
    <row r="6" spans="1:6" s="9" customFormat="1" ht="18" x14ac:dyDescent="0.25">
      <c r="A6" s="12"/>
      <c r="B6" s="12"/>
      <c r="C6" s="13"/>
      <c r="D6" s="12"/>
      <c r="E6" s="14"/>
      <c r="F6" s="8"/>
    </row>
    <row r="7" spans="1:6" s="9" customFormat="1" ht="18" x14ac:dyDescent="0.25">
      <c r="A7" s="12" t="s">
        <v>20</v>
      </c>
      <c r="B7" s="12"/>
      <c r="C7" s="59">
        <f>C3+C5</f>
        <v>0</v>
      </c>
      <c r="D7" s="12"/>
      <c r="E7" s="14"/>
      <c r="F7" s="8"/>
    </row>
    <row r="8" spans="1:6" s="9" customFormat="1" ht="18" x14ac:dyDescent="0.25">
      <c r="A8" s="12"/>
      <c r="B8" s="12"/>
      <c r="C8" s="14"/>
      <c r="D8" s="12"/>
      <c r="E8" s="14"/>
      <c r="F8" s="8"/>
    </row>
    <row r="9" spans="1:6" s="9" customFormat="1" ht="18" x14ac:dyDescent="0.25">
      <c r="A9" s="61" t="s">
        <v>61</v>
      </c>
      <c r="B9" s="12"/>
      <c r="C9" s="13"/>
      <c r="D9" s="12"/>
      <c r="E9" s="14"/>
      <c r="F9" s="8"/>
    </row>
    <row r="10" spans="1:6" ht="15.75" x14ac:dyDescent="0.25">
      <c r="A10" s="62" t="s">
        <v>62</v>
      </c>
      <c r="B10" s="12"/>
      <c r="C10" s="57"/>
      <c r="D10" s="15"/>
      <c r="E10" s="14"/>
      <c r="F10" s="16"/>
    </row>
    <row r="11" spans="1:6" ht="15.75" x14ac:dyDescent="0.25">
      <c r="A11" s="62" t="s">
        <v>58</v>
      </c>
      <c r="B11" s="12"/>
      <c r="C11" s="21"/>
      <c r="D11" s="15"/>
      <c r="E11" s="14"/>
      <c r="F11" s="16"/>
    </row>
    <row r="12" spans="1:6" ht="15.75" x14ac:dyDescent="0.25">
      <c r="A12" s="62" t="s">
        <v>63</v>
      </c>
      <c r="B12" s="12"/>
      <c r="C12" s="21"/>
      <c r="D12" s="15"/>
      <c r="E12" s="14"/>
      <c r="F12" s="16"/>
    </row>
    <row r="13" spans="1:6" ht="15.75" x14ac:dyDescent="0.25">
      <c r="A13" s="62" t="s">
        <v>72</v>
      </c>
      <c r="B13" s="12"/>
      <c r="C13" s="21"/>
      <c r="D13" s="15"/>
      <c r="E13" s="14"/>
      <c r="F13" s="16"/>
    </row>
    <row r="14" spans="1:6" ht="15.75" x14ac:dyDescent="0.25">
      <c r="A14" s="62" t="s">
        <v>64</v>
      </c>
      <c r="B14" s="12"/>
      <c r="C14" s="21"/>
      <c r="D14" s="15"/>
      <c r="E14" s="14"/>
      <c r="F14" s="16"/>
    </row>
    <row r="15" spans="1:6" ht="15.75" x14ac:dyDescent="0.25">
      <c r="A15" s="62" t="s">
        <v>65</v>
      </c>
      <c r="B15" s="12"/>
      <c r="C15" s="21"/>
      <c r="D15" s="15"/>
      <c r="E15" s="14"/>
      <c r="F15" s="16"/>
    </row>
    <row r="16" spans="1:6" ht="15.75" x14ac:dyDescent="0.25">
      <c r="A16" s="62" t="s">
        <v>66</v>
      </c>
      <c r="B16" s="12"/>
      <c r="C16" s="21"/>
      <c r="D16" s="15"/>
      <c r="E16" s="14"/>
      <c r="F16" s="16"/>
    </row>
    <row r="17" spans="1:6" ht="15.75" x14ac:dyDescent="0.25">
      <c r="A17" s="62" t="s">
        <v>79</v>
      </c>
      <c r="B17" s="12"/>
      <c r="C17" s="74"/>
      <c r="D17" s="15"/>
      <c r="E17" s="14"/>
      <c r="F17" s="16"/>
    </row>
    <row r="18" spans="1:6" ht="15.75" x14ac:dyDescent="0.25">
      <c r="A18" s="62" t="s">
        <v>74</v>
      </c>
      <c r="B18" s="12"/>
      <c r="C18" s="21"/>
      <c r="D18" s="15"/>
      <c r="E18" s="14"/>
      <c r="F18" s="16"/>
    </row>
    <row r="19" spans="1:6" ht="15.75" x14ac:dyDescent="0.25">
      <c r="A19" s="62" t="s">
        <v>76</v>
      </c>
      <c r="B19" s="12"/>
      <c r="C19" s="21"/>
      <c r="D19" s="15"/>
      <c r="E19" s="14"/>
      <c r="F19" s="16"/>
    </row>
    <row r="20" spans="1:6" ht="15.75" x14ac:dyDescent="0.25">
      <c r="A20" s="62" t="s">
        <v>75</v>
      </c>
      <c r="B20" s="12"/>
      <c r="C20" s="21"/>
      <c r="D20" s="15"/>
      <c r="E20" s="14"/>
      <c r="F20" s="16"/>
    </row>
    <row r="21" spans="1:6" ht="15.75" x14ac:dyDescent="0.25">
      <c r="A21" s="62" t="s">
        <v>77</v>
      </c>
      <c r="B21" s="12"/>
      <c r="C21" s="21"/>
      <c r="D21" s="15"/>
      <c r="E21" s="14"/>
      <c r="F21" s="16"/>
    </row>
    <row r="22" spans="1:6" ht="15.75" x14ac:dyDescent="0.25">
      <c r="A22" s="62"/>
      <c r="B22" s="12"/>
      <c r="C22" s="64"/>
      <c r="D22" s="15"/>
      <c r="E22" s="14"/>
      <c r="F22" s="16"/>
    </row>
    <row r="23" spans="1:6" s="9" customFormat="1" ht="18" x14ac:dyDescent="0.25">
      <c r="A23" s="12" t="s">
        <v>3</v>
      </c>
      <c r="B23" s="12"/>
      <c r="C23" s="13"/>
      <c r="D23" s="12"/>
      <c r="E23" s="14"/>
      <c r="F23" s="8"/>
    </row>
    <row r="24" spans="1:6" ht="15.75" x14ac:dyDescent="0.25">
      <c r="A24" s="12" t="s">
        <v>4</v>
      </c>
      <c r="B24" s="12"/>
      <c r="C24" s="59">
        <f>C10+C11+C12+C13+C14+C15+C17+C16+C18+C19+C20+C21</f>
        <v>0</v>
      </c>
      <c r="D24" s="15"/>
      <c r="E24" s="14"/>
      <c r="F24" s="16"/>
    </row>
    <row r="25" spans="1:6" ht="15.75" x14ac:dyDescent="0.25">
      <c r="A25" s="14"/>
      <c r="B25" s="12"/>
      <c r="C25" s="13"/>
      <c r="D25" s="15"/>
      <c r="E25" s="14"/>
      <c r="F25" s="16"/>
    </row>
    <row r="26" spans="1:6" ht="15.75" x14ac:dyDescent="0.25">
      <c r="A26" s="61" t="s">
        <v>67</v>
      </c>
      <c r="B26" s="12"/>
      <c r="C26" s="13"/>
      <c r="D26" s="15"/>
      <c r="E26" s="14"/>
      <c r="F26" s="16"/>
    </row>
    <row r="27" spans="1:6" ht="15.75" x14ac:dyDescent="0.25">
      <c r="A27" s="62" t="s">
        <v>68</v>
      </c>
      <c r="B27" s="12"/>
      <c r="C27" s="21"/>
      <c r="D27" s="19"/>
      <c r="E27" s="14"/>
      <c r="F27" s="16"/>
    </row>
    <row r="28" spans="1:6" ht="15" x14ac:dyDescent="0.2">
      <c r="A28" s="12"/>
      <c r="B28" s="12"/>
      <c r="C28" s="13"/>
      <c r="D28" s="12"/>
      <c r="E28" s="14"/>
      <c r="F28" s="16"/>
    </row>
    <row r="29" spans="1:6" ht="15.75" x14ac:dyDescent="0.25">
      <c r="A29" s="62" t="s">
        <v>73</v>
      </c>
      <c r="B29" s="12"/>
      <c r="C29" s="21"/>
      <c r="D29" s="15"/>
      <c r="E29" s="14"/>
      <c r="F29" s="16"/>
    </row>
    <row r="30" spans="1:6" ht="15.75" x14ac:dyDescent="0.25">
      <c r="A30" s="14"/>
      <c r="B30" s="12"/>
      <c r="C30" s="13"/>
      <c r="D30" s="15"/>
      <c r="E30" s="14"/>
      <c r="F30" s="16"/>
    </row>
    <row r="31" spans="1:6" ht="15.75" x14ac:dyDescent="0.25">
      <c r="A31" s="62" t="s">
        <v>81</v>
      </c>
      <c r="B31" s="12"/>
      <c r="C31" s="21"/>
      <c r="D31" s="19"/>
      <c r="E31" s="14"/>
      <c r="F31" s="16"/>
    </row>
    <row r="32" spans="1:6" ht="15.75" x14ac:dyDescent="0.25">
      <c r="A32" s="62"/>
      <c r="B32" s="12"/>
      <c r="C32" s="64"/>
      <c r="D32" s="19"/>
      <c r="E32" s="14"/>
      <c r="F32" s="16"/>
    </row>
    <row r="33" spans="1:6" ht="15.75" x14ac:dyDescent="0.25">
      <c r="A33" s="12" t="s">
        <v>69</v>
      </c>
      <c r="B33" s="12"/>
      <c r="C33" s="74"/>
      <c r="D33" s="19"/>
      <c r="E33" s="14"/>
      <c r="F33" s="16"/>
    </row>
    <row r="34" spans="1:6" ht="15.75" x14ac:dyDescent="0.25">
      <c r="A34" s="62"/>
      <c r="B34" s="12"/>
      <c r="C34" s="64"/>
      <c r="D34" s="19"/>
      <c r="E34" s="14"/>
      <c r="F34" s="16"/>
    </row>
    <row r="35" spans="1:6" ht="15.75" x14ac:dyDescent="0.25">
      <c r="A35" s="62" t="s">
        <v>82</v>
      </c>
      <c r="B35" s="12"/>
      <c r="C35" s="21"/>
      <c r="D35" s="19"/>
      <c r="E35" s="14"/>
      <c r="F35" s="16"/>
    </row>
    <row r="36" spans="1:6" ht="15" x14ac:dyDescent="0.2">
      <c r="A36" s="12"/>
      <c r="B36" s="12"/>
      <c r="C36" s="12"/>
      <c r="D36" s="12"/>
      <c r="E36" s="14"/>
      <c r="F36" s="16"/>
    </row>
    <row r="37" spans="1:6" ht="15" x14ac:dyDescent="0.2">
      <c r="A37" s="12" t="s">
        <v>69</v>
      </c>
      <c r="B37" s="12"/>
      <c r="C37" s="63"/>
      <c r="D37" s="12"/>
      <c r="E37" s="14"/>
      <c r="F37" s="16"/>
    </row>
    <row r="38" spans="1:6" ht="15" x14ac:dyDescent="0.2">
      <c r="A38" s="12"/>
      <c r="B38" s="12"/>
      <c r="C38" s="12"/>
      <c r="D38" s="12"/>
      <c r="E38" s="14"/>
      <c r="F38" s="16"/>
    </row>
    <row r="39" spans="1:6" ht="15" x14ac:dyDescent="0.2">
      <c r="A39" s="62" t="s">
        <v>85</v>
      </c>
      <c r="B39" s="12"/>
      <c r="C39" s="63"/>
      <c r="D39" s="12"/>
      <c r="E39" s="14"/>
      <c r="F39" s="16"/>
    </row>
    <row r="40" spans="1:6" ht="15" x14ac:dyDescent="0.2">
      <c r="A40" s="12"/>
      <c r="B40" s="12"/>
      <c r="C40" s="12"/>
      <c r="D40" s="12"/>
      <c r="E40" s="14"/>
      <c r="F40" s="16"/>
    </row>
    <row r="41" spans="1:6" ht="15" x14ac:dyDescent="0.2">
      <c r="A41" s="12" t="s">
        <v>69</v>
      </c>
      <c r="B41" s="12"/>
      <c r="C41" s="63"/>
      <c r="D41" s="12"/>
      <c r="E41" s="14"/>
      <c r="F41" s="16"/>
    </row>
    <row r="42" spans="1:6" ht="15" x14ac:dyDescent="0.2">
      <c r="A42" s="12"/>
      <c r="B42" s="12"/>
      <c r="C42" s="12"/>
      <c r="D42" s="12"/>
      <c r="E42" s="14"/>
      <c r="F42" s="16"/>
    </row>
    <row r="43" spans="1:6" ht="15" x14ac:dyDescent="0.2">
      <c r="A43" s="12"/>
      <c r="B43" s="12"/>
      <c r="C43" s="12"/>
      <c r="D43" s="12"/>
      <c r="E43" s="14"/>
      <c r="F43" s="16"/>
    </row>
    <row r="44" spans="1:6" ht="15.75" x14ac:dyDescent="0.25">
      <c r="A44" s="12" t="s">
        <v>56</v>
      </c>
      <c r="B44" s="12"/>
      <c r="C44" s="60">
        <f>SUM(C27:C41)</f>
        <v>0</v>
      </c>
      <c r="D44" s="15"/>
      <c r="E44" s="14"/>
      <c r="F44" s="16"/>
    </row>
    <row r="45" spans="1:6" ht="15.75" x14ac:dyDescent="0.25">
      <c r="A45" s="12"/>
      <c r="B45" s="18"/>
      <c r="C45" s="17"/>
      <c r="D45" s="15"/>
      <c r="E45" s="14"/>
      <c r="F45" s="16"/>
    </row>
    <row r="46" spans="1:6" ht="15" x14ac:dyDescent="0.2">
      <c r="A46" s="12"/>
      <c r="B46" s="18"/>
      <c r="C46" s="17"/>
      <c r="D46" s="18"/>
      <c r="E46" s="14"/>
      <c r="F46" s="16"/>
    </row>
    <row r="47" spans="1:6" ht="15" x14ac:dyDescent="0.2">
      <c r="A47" s="12"/>
      <c r="B47" s="12"/>
      <c r="C47" s="12"/>
      <c r="D47" s="20"/>
      <c r="E47" s="20"/>
    </row>
    <row r="48" spans="1:6" ht="15" x14ac:dyDescent="0.2">
      <c r="A48" s="12"/>
      <c r="B48" s="12"/>
      <c r="C48" s="17"/>
      <c r="D48" s="20"/>
      <c r="E48" s="20"/>
    </row>
    <row r="49" spans="1:3" ht="15" x14ac:dyDescent="0.2">
      <c r="A49" s="12"/>
      <c r="B49" s="18"/>
      <c r="C49" s="17"/>
    </row>
    <row r="50" spans="1:3" ht="15" x14ac:dyDescent="0.2">
      <c r="A50" s="12"/>
      <c r="B50" s="12"/>
      <c r="C50" s="12"/>
    </row>
    <row r="51" spans="1:3" ht="15" x14ac:dyDescent="0.2">
      <c r="A51" s="12"/>
      <c r="B51" s="12"/>
      <c r="C51" s="12"/>
    </row>
    <row r="52" spans="1:3" ht="15" x14ac:dyDescent="0.2">
      <c r="A52" s="12"/>
      <c r="B52" s="12"/>
      <c r="C52" s="17"/>
    </row>
    <row r="53" spans="1:3" x14ac:dyDescent="0.2">
      <c r="A53" s="18"/>
      <c r="B53" s="18"/>
      <c r="C53" s="18"/>
    </row>
    <row r="54" spans="1:3" x14ac:dyDescent="0.2">
      <c r="A54" s="20"/>
      <c r="B54" s="20"/>
      <c r="C54" s="20"/>
    </row>
    <row r="55" spans="1:3" x14ac:dyDescent="0.2">
      <c r="A55" s="20"/>
      <c r="B55" s="20"/>
      <c r="C55" s="20"/>
    </row>
  </sheetData>
  <sheetProtection formatCells="0" formatColumns="0" formatRows="0" insertColumns="0" insertRows="0" insertHyperlinks="0" deleteColumns="0" deleteRows="0" selectLockedCells="1" sort="0" autoFilter="0" pivotTables="0"/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47"/>
  <sheetViews>
    <sheetView showGridLines="0" topLeftCell="A16" workbookViewId="0">
      <selection activeCell="G41" sqref="G41"/>
    </sheetView>
  </sheetViews>
  <sheetFormatPr defaultRowHeight="14.25" x14ac:dyDescent="0.2"/>
  <cols>
    <col min="1" max="1" width="3.42578125" style="34" customWidth="1"/>
    <col min="2" max="2" width="28.85546875" style="34" customWidth="1"/>
    <col min="3" max="3" width="9.140625" style="34"/>
    <col min="4" max="4" width="13.7109375" style="34" customWidth="1"/>
    <col min="5" max="6" width="11.140625" style="34" customWidth="1"/>
    <col min="7" max="7" width="11.42578125" style="34" customWidth="1"/>
    <col min="8" max="16384" width="9.140625" style="34"/>
  </cols>
  <sheetData>
    <row r="2" spans="2:11" ht="15" x14ac:dyDescent="0.25">
      <c r="G2" s="72" t="s">
        <v>35</v>
      </c>
    </row>
    <row r="6" spans="2:11" x14ac:dyDescent="0.2">
      <c r="B6" s="34" t="s">
        <v>36</v>
      </c>
      <c r="D6" s="34" t="s">
        <v>40</v>
      </c>
      <c r="E6" s="34" t="s">
        <v>59</v>
      </c>
      <c r="G6" s="34" t="s">
        <v>37</v>
      </c>
      <c r="I6" s="34" t="s">
        <v>38</v>
      </c>
      <c r="K6" s="34" t="s">
        <v>39</v>
      </c>
    </row>
    <row r="8" spans="2:11" x14ac:dyDescent="0.2">
      <c r="B8" s="65" t="str">
        <f>'Invoice Details'!A18</f>
        <v>UIFSM @ Zero VAT</v>
      </c>
      <c r="D8" s="34" t="s">
        <v>9</v>
      </c>
      <c r="E8" s="66">
        <v>505</v>
      </c>
      <c r="G8" s="67">
        <f>'Invoice Details'!C18</f>
        <v>0</v>
      </c>
      <c r="I8" s="34" t="s">
        <v>78</v>
      </c>
      <c r="K8" s="68">
        <f>0*G8</f>
        <v>0</v>
      </c>
    </row>
    <row r="9" spans="2:11" x14ac:dyDescent="0.2">
      <c r="E9" s="66"/>
      <c r="G9" s="71"/>
    </row>
    <row r="10" spans="2:11" x14ac:dyDescent="0.2">
      <c r="B10" s="65" t="str">
        <f>'Invoice Details'!A19</f>
        <v>KS1 FSM @ Zero VAT</v>
      </c>
      <c r="D10" s="34" t="s">
        <v>9</v>
      </c>
      <c r="E10" s="66">
        <v>505</v>
      </c>
      <c r="G10" s="67">
        <f>'Invoice Details'!C19</f>
        <v>0</v>
      </c>
      <c r="I10" s="34" t="s">
        <v>78</v>
      </c>
      <c r="K10" s="68">
        <f>0*G10</f>
        <v>0</v>
      </c>
    </row>
    <row r="11" spans="2:11" x14ac:dyDescent="0.2">
      <c r="G11" s="71"/>
    </row>
    <row r="12" spans="2:11" x14ac:dyDescent="0.2">
      <c r="B12" s="34" t="str">
        <f>'Invoice Details'!A20</f>
        <v>KS2 Pupil Paid Meals @ Zero VAT</v>
      </c>
      <c r="D12" s="34" t="s">
        <v>9</v>
      </c>
      <c r="E12" s="66">
        <v>505</v>
      </c>
      <c r="G12" s="69">
        <f>'Invoice Details'!C20</f>
        <v>0</v>
      </c>
      <c r="I12" s="34" t="s">
        <v>78</v>
      </c>
      <c r="K12" s="68">
        <f>0*G12</f>
        <v>0</v>
      </c>
    </row>
    <row r="13" spans="2:11" x14ac:dyDescent="0.2">
      <c r="G13" s="71"/>
    </row>
    <row r="14" spans="2:11" x14ac:dyDescent="0.2">
      <c r="B14" s="34" t="str">
        <f>'Invoice Details'!A21</f>
        <v>KS2 FSM @ Zero VAT</v>
      </c>
      <c r="D14" s="34" t="s">
        <v>9</v>
      </c>
      <c r="E14" s="66">
        <v>505</v>
      </c>
      <c r="G14" s="69">
        <f>'Invoice Details'!C21</f>
        <v>0</v>
      </c>
      <c r="I14" s="34" t="s">
        <v>78</v>
      </c>
      <c r="K14" s="68">
        <v>0</v>
      </c>
    </row>
    <row r="15" spans="2:11" x14ac:dyDescent="0.2">
      <c r="G15" s="71"/>
    </row>
    <row r="16" spans="2:11" x14ac:dyDescent="0.2">
      <c r="B16" s="34" t="s">
        <v>79</v>
      </c>
      <c r="D16" s="34" t="s">
        <v>9</v>
      </c>
      <c r="E16" s="66">
        <v>505</v>
      </c>
      <c r="G16" s="69">
        <f>'Invoice Details'!C17</f>
        <v>0</v>
      </c>
      <c r="I16" s="34" t="s">
        <v>78</v>
      </c>
      <c r="K16" s="68">
        <v>0</v>
      </c>
    </row>
    <row r="17" spans="2:11" x14ac:dyDescent="0.2">
      <c r="G17" s="71"/>
    </row>
    <row r="18" spans="2:11" x14ac:dyDescent="0.2">
      <c r="B18" s="34" t="str">
        <f>'Invoice Details'!A10</f>
        <v>Purchases @ Std VAT</v>
      </c>
      <c r="D18" s="34" t="s">
        <v>9</v>
      </c>
      <c r="E18" s="66">
        <v>505</v>
      </c>
      <c r="G18" s="69">
        <f>'Invoice Details'!C10</f>
        <v>0</v>
      </c>
      <c r="I18" s="34" t="s">
        <v>44</v>
      </c>
      <c r="K18" s="34">
        <f>0.2*G18</f>
        <v>0</v>
      </c>
    </row>
    <row r="19" spans="2:11" x14ac:dyDescent="0.2">
      <c r="G19" s="71"/>
    </row>
    <row r="20" spans="2:11" x14ac:dyDescent="0.2">
      <c r="B20" s="34" t="str">
        <f>'Invoice Details'!A11</f>
        <v>Purchases @ Zero VAT</v>
      </c>
      <c r="D20" s="34" t="s">
        <v>9</v>
      </c>
      <c r="E20" s="66">
        <v>505</v>
      </c>
      <c r="G20" s="69">
        <f>'Invoice Details'!C11</f>
        <v>0</v>
      </c>
      <c r="I20" s="34" t="s">
        <v>78</v>
      </c>
      <c r="K20" s="34">
        <f>0*G20</f>
        <v>0</v>
      </c>
    </row>
    <row r="21" spans="2:11" x14ac:dyDescent="0.2">
      <c r="G21" s="71"/>
    </row>
    <row r="22" spans="2:11" x14ac:dyDescent="0.2">
      <c r="B22" s="34" t="str">
        <f>'Invoice Details'!A12</f>
        <v>Labour costs @ Std VAT</v>
      </c>
      <c r="D22" s="34" t="s">
        <v>9</v>
      </c>
      <c r="E22" s="66">
        <v>505</v>
      </c>
      <c r="G22" s="69">
        <f>'Invoice Details'!C12</f>
        <v>0</v>
      </c>
      <c r="I22" s="34" t="s">
        <v>44</v>
      </c>
      <c r="K22" s="34">
        <f>0.2*G22</f>
        <v>0</v>
      </c>
    </row>
    <row r="23" spans="2:11" x14ac:dyDescent="0.2">
      <c r="G23" s="71"/>
    </row>
    <row r="24" spans="2:11" x14ac:dyDescent="0.2">
      <c r="B24" s="34" t="str">
        <f>'Invoice Details'!A13</f>
        <v>Labour cost - payroll @ Out of Scope VAT</v>
      </c>
      <c r="D24" s="34" t="s">
        <v>9</v>
      </c>
      <c r="E24" s="66">
        <v>505</v>
      </c>
      <c r="G24" s="69">
        <f>'Invoice Details'!C13</f>
        <v>0</v>
      </c>
      <c r="I24" s="34" t="s">
        <v>70</v>
      </c>
      <c r="K24" s="34">
        <f>0*G24</f>
        <v>0</v>
      </c>
    </row>
    <row r="25" spans="2:11" x14ac:dyDescent="0.2">
      <c r="G25" s="71"/>
    </row>
    <row r="26" spans="2:11" x14ac:dyDescent="0.2">
      <c r="B26" s="34" t="str">
        <f>'Invoice Details'!A14</f>
        <v>Agency Labour @ Std VAT</v>
      </c>
      <c r="D26" s="34" t="s">
        <v>9</v>
      </c>
      <c r="E26" s="66">
        <v>505</v>
      </c>
      <c r="G26" s="69">
        <f>'Invoice Details'!C14</f>
        <v>0</v>
      </c>
      <c r="I26" s="34" t="s">
        <v>44</v>
      </c>
      <c r="K26" s="34">
        <f>0.2*G26</f>
        <v>0</v>
      </c>
    </row>
    <row r="27" spans="2:11" x14ac:dyDescent="0.2">
      <c r="G27" s="71"/>
    </row>
    <row r="28" spans="2:11" x14ac:dyDescent="0.2">
      <c r="B28" s="34" t="str">
        <f>'Invoice Details'!A15</f>
        <v>Management Fee @ Standard VAT</v>
      </c>
      <c r="D28" s="34" t="s">
        <v>9</v>
      </c>
      <c r="E28" s="66">
        <v>505</v>
      </c>
      <c r="G28" s="69">
        <f>'Invoice Details'!C15</f>
        <v>0</v>
      </c>
      <c r="I28" s="34" t="s">
        <v>44</v>
      </c>
      <c r="K28" s="68">
        <f>0.2*G28</f>
        <v>0</v>
      </c>
    </row>
    <row r="29" spans="2:11" x14ac:dyDescent="0.2">
      <c r="G29" s="71"/>
    </row>
    <row r="30" spans="2:11" x14ac:dyDescent="0.2">
      <c r="B30" s="34" t="str">
        <f>'Invoice Details'!A16</f>
        <v>Absorbed Costs @ Out of Scope VAT</v>
      </c>
      <c r="D30" s="34" t="s">
        <v>9</v>
      </c>
      <c r="E30" s="66">
        <v>505</v>
      </c>
      <c r="G30" s="69">
        <f>'Invoice Details'!C16</f>
        <v>0</v>
      </c>
      <c r="I30" s="34" t="s">
        <v>70</v>
      </c>
      <c r="K30" s="34">
        <f>0*G30</f>
        <v>0</v>
      </c>
    </row>
    <row r="31" spans="2:11" x14ac:dyDescent="0.2">
      <c r="G31" s="73"/>
    </row>
    <row r="32" spans="2:11" x14ac:dyDescent="0.2">
      <c r="B32" s="34" t="s">
        <v>41</v>
      </c>
      <c r="E32" s="66"/>
      <c r="G32" s="67">
        <f>K18+K22+K26+K28</f>
        <v>0</v>
      </c>
    </row>
    <row r="34" spans="2:11" ht="15" x14ac:dyDescent="0.25">
      <c r="D34" s="34" t="s">
        <v>80</v>
      </c>
      <c r="G34" s="70">
        <f>SUM(G8:G32)</f>
        <v>0</v>
      </c>
    </row>
    <row r="37" spans="2:11" ht="15" x14ac:dyDescent="0.25">
      <c r="G37" s="72" t="s">
        <v>43</v>
      </c>
    </row>
    <row r="38" spans="2:11" ht="12.75" customHeight="1" x14ac:dyDescent="0.2"/>
    <row r="39" spans="2:11" x14ac:dyDescent="0.2">
      <c r="B39" s="34" t="s">
        <v>36</v>
      </c>
      <c r="D39" s="34" t="s">
        <v>40</v>
      </c>
      <c r="G39" s="34" t="s">
        <v>37</v>
      </c>
      <c r="I39" s="34" t="s">
        <v>38</v>
      </c>
      <c r="K39" s="34" t="s">
        <v>39</v>
      </c>
    </row>
    <row r="41" spans="2:11" x14ac:dyDescent="0.2">
      <c r="B41" s="34" t="s">
        <v>45</v>
      </c>
      <c r="D41" s="34" t="s">
        <v>9</v>
      </c>
      <c r="E41" s="66">
        <v>505</v>
      </c>
      <c r="G41" s="67">
        <f>'Invoice Details'!C44</f>
        <v>0</v>
      </c>
      <c r="I41" s="34" t="s">
        <v>46</v>
      </c>
      <c r="K41" s="68">
        <f>G41*0</f>
        <v>0</v>
      </c>
    </row>
    <row r="44" spans="2:11" ht="15" x14ac:dyDescent="0.25">
      <c r="D44" s="34" t="s">
        <v>42</v>
      </c>
      <c r="G44" s="70">
        <f>G41</f>
        <v>0</v>
      </c>
    </row>
    <row r="47" spans="2:11" ht="15" x14ac:dyDescent="0.25">
      <c r="D47" s="34" t="s">
        <v>20</v>
      </c>
      <c r="G47" s="70">
        <f>G34-G44</f>
        <v>0</v>
      </c>
    </row>
  </sheetData>
  <phoneticPr fontId="3" type="noConversion"/>
  <pageMargins left="0.75" right="0.75" top="1" bottom="1" header="0.5" footer="0.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31"/>
  <sheetViews>
    <sheetView showGridLines="0" workbookViewId="0">
      <selection activeCell="E5" sqref="E5"/>
    </sheetView>
  </sheetViews>
  <sheetFormatPr defaultRowHeight="12.75" x14ac:dyDescent="0.2"/>
  <cols>
    <col min="1" max="1" width="4.5703125" style="2" customWidth="1"/>
    <col min="2" max="2" width="35.42578125" style="2" customWidth="1"/>
    <col min="3" max="3" width="16.85546875" style="2" customWidth="1"/>
    <col min="4" max="6" width="12.7109375" style="2" customWidth="1"/>
    <col min="7" max="16384" width="9.140625" style="2"/>
  </cols>
  <sheetData>
    <row r="1" spans="2:9" s="34" customFormat="1" ht="31.5" customHeight="1" x14ac:dyDescent="0.25">
      <c r="B1" s="1" t="s">
        <v>6</v>
      </c>
      <c r="D1" s="35"/>
      <c r="E1" s="36"/>
      <c r="F1" s="37"/>
    </row>
    <row r="2" spans="2:9" s="34" customFormat="1" ht="14.25" x14ac:dyDescent="0.2">
      <c r="B2" s="34" t="s">
        <v>60</v>
      </c>
      <c r="D2" s="35"/>
      <c r="E2" s="35"/>
      <c r="F2" s="37"/>
    </row>
    <row r="3" spans="2:9" s="34" customFormat="1" ht="14.25" x14ac:dyDescent="0.2">
      <c r="D3" s="35"/>
      <c r="E3" s="35"/>
      <c r="F3" s="37"/>
    </row>
    <row r="4" spans="2:9" s="34" customFormat="1" ht="15" x14ac:dyDescent="0.25">
      <c r="B4" s="38" t="s">
        <v>7</v>
      </c>
      <c r="C4" s="39"/>
      <c r="D4" s="40"/>
      <c r="E4" s="40"/>
      <c r="F4" s="41"/>
    </row>
    <row r="5" spans="2:9" s="34" customFormat="1" ht="14.25" x14ac:dyDescent="0.2">
      <c r="B5" s="42" t="s">
        <v>8</v>
      </c>
      <c r="C5" s="34" t="s">
        <v>9</v>
      </c>
      <c r="D5" s="35" t="s">
        <v>16</v>
      </c>
      <c r="E5" s="43">
        <f>'Invoice Input'!G41</f>
        <v>0</v>
      </c>
      <c r="F5" s="44"/>
    </row>
    <row r="6" spans="2:9" s="34" customFormat="1" ht="14.25" x14ac:dyDescent="0.2">
      <c r="B6" s="42"/>
      <c r="C6" s="34" t="s">
        <v>33</v>
      </c>
      <c r="D6" s="35"/>
      <c r="E6" s="45"/>
      <c r="F6" s="44"/>
    </row>
    <row r="7" spans="2:9" s="34" customFormat="1" ht="14.25" x14ac:dyDescent="0.2">
      <c r="B7" s="42"/>
      <c r="D7" s="35"/>
      <c r="E7" s="45"/>
      <c r="F7" s="44"/>
    </row>
    <row r="8" spans="2:9" s="34" customFormat="1" ht="14.25" x14ac:dyDescent="0.2">
      <c r="B8" s="42"/>
      <c r="C8" s="34" t="s">
        <v>10</v>
      </c>
      <c r="D8" s="35" t="s">
        <v>11</v>
      </c>
      <c r="E8" s="43">
        <f>E5</f>
        <v>0</v>
      </c>
      <c r="F8" s="44"/>
    </row>
    <row r="9" spans="2:9" s="34" customFormat="1" ht="14.25" x14ac:dyDescent="0.2">
      <c r="B9" s="46"/>
      <c r="C9" s="47"/>
      <c r="D9" s="48"/>
      <c r="E9" s="48"/>
      <c r="F9" s="49"/>
    </row>
    <row r="10" spans="2:9" s="34" customFormat="1" ht="14.25" x14ac:dyDescent="0.2">
      <c r="D10" s="35"/>
      <c r="E10" s="35"/>
      <c r="F10" s="37"/>
    </row>
    <row r="11" spans="2:9" s="34" customFormat="1" ht="15" x14ac:dyDescent="0.25">
      <c r="B11" s="78" t="s">
        <v>12</v>
      </c>
      <c r="C11" s="39"/>
      <c r="D11" s="40"/>
      <c r="E11" s="40"/>
      <c r="F11" s="41"/>
    </row>
    <row r="12" spans="2:9" s="34" customFormat="1" ht="14.25" x14ac:dyDescent="0.2">
      <c r="B12" s="42"/>
      <c r="D12" s="35"/>
      <c r="E12" s="35"/>
      <c r="F12" s="44"/>
    </row>
    <row r="13" spans="2:9" s="34" customFormat="1" ht="14.25" x14ac:dyDescent="0.2">
      <c r="B13" s="79" t="s">
        <v>13</v>
      </c>
      <c r="C13" s="34" t="s">
        <v>17</v>
      </c>
      <c r="D13" s="35" t="s">
        <v>11</v>
      </c>
      <c r="E13" s="43">
        <f>'Invoice Details'!C29</f>
        <v>0</v>
      </c>
      <c r="F13" s="44"/>
    </row>
    <row r="14" spans="2:9" s="34" customFormat="1" ht="14.25" x14ac:dyDescent="0.2">
      <c r="B14" s="79" t="s">
        <v>57</v>
      </c>
      <c r="D14" s="35"/>
      <c r="E14" s="35"/>
      <c r="F14" s="44"/>
    </row>
    <row r="15" spans="2:9" s="34" customFormat="1" ht="14.25" x14ac:dyDescent="0.2">
      <c r="B15" s="79"/>
      <c r="D15" s="35"/>
      <c r="E15" s="35"/>
      <c r="F15" s="44"/>
    </row>
    <row r="16" spans="2:9" s="34" customFormat="1" ht="14.25" x14ac:dyDescent="0.2">
      <c r="B16" s="42" t="s">
        <v>14</v>
      </c>
      <c r="C16" s="34" t="s">
        <v>18</v>
      </c>
      <c r="D16" s="35" t="s">
        <v>11</v>
      </c>
      <c r="E16" s="43">
        <f>'Invoice Details'!C31</f>
        <v>0</v>
      </c>
      <c r="F16" s="80"/>
      <c r="I16" s="75"/>
    </row>
    <row r="17" spans="2:6" s="34" customFormat="1" ht="14.25" x14ac:dyDescent="0.2">
      <c r="B17" s="42" t="s">
        <v>83</v>
      </c>
      <c r="D17" s="35"/>
      <c r="E17" s="35"/>
      <c r="F17" s="80"/>
    </row>
    <row r="18" spans="2:6" s="34" customFormat="1" ht="14.25" x14ac:dyDescent="0.2">
      <c r="B18" s="75" t="s">
        <v>15</v>
      </c>
      <c r="D18" s="35"/>
      <c r="E18" s="76">
        <f>'Invoice Details'!C33</f>
        <v>0</v>
      </c>
      <c r="F18" s="80"/>
    </row>
    <row r="19" spans="2:6" s="34" customFormat="1" ht="14.25" x14ac:dyDescent="0.2">
      <c r="B19" s="75"/>
      <c r="D19" s="35"/>
      <c r="E19" s="35"/>
      <c r="F19" s="80"/>
    </row>
    <row r="20" spans="2:6" s="34" customFormat="1" ht="14.25" x14ac:dyDescent="0.2">
      <c r="B20" s="42" t="s">
        <v>14</v>
      </c>
      <c r="C20" s="34" t="s">
        <v>18</v>
      </c>
      <c r="D20" s="35" t="s">
        <v>11</v>
      </c>
      <c r="E20" s="43">
        <f>'Invoice Details'!C35</f>
        <v>0</v>
      </c>
      <c r="F20" s="80"/>
    </row>
    <row r="21" spans="2:6" s="34" customFormat="1" ht="14.25" x14ac:dyDescent="0.2">
      <c r="B21" s="42" t="s">
        <v>84</v>
      </c>
      <c r="D21" s="35"/>
      <c r="E21" s="45"/>
      <c r="F21" s="80"/>
    </row>
    <row r="22" spans="2:6" s="34" customFormat="1" ht="14.25" x14ac:dyDescent="0.2">
      <c r="B22" s="75" t="s">
        <v>15</v>
      </c>
      <c r="D22" s="35"/>
      <c r="E22" s="76">
        <f>'Invoice Details'!C37</f>
        <v>0</v>
      </c>
      <c r="F22" s="80"/>
    </row>
    <row r="23" spans="2:6" s="34" customFormat="1" ht="14.25" x14ac:dyDescent="0.2">
      <c r="B23" s="79"/>
      <c r="D23" s="35"/>
      <c r="E23" s="35"/>
      <c r="F23" s="80"/>
    </row>
    <row r="24" spans="2:6" s="34" customFormat="1" ht="14.25" x14ac:dyDescent="0.2">
      <c r="B24" s="42" t="s">
        <v>14</v>
      </c>
      <c r="C24" s="34" t="s">
        <v>18</v>
      </c>
      <c r="E24" s="77">
        <f>'Invoice Details'!C39</f>
        <v>0</v>
      </c>
      <c r="F24" s="80"/>
    </row>
    <row r="25" spans="2:6" s="34" customFormat="1" ht="14.25" x14ac:dyDescent="0.2">
      <c r="B25" s="42" t="s">
        <v>86</v>
      </c>
      <c r="F25" s="80"/>
    </row>
    <row r="26" spans="2:6" s="34" customFormat="1" ht="14.25" x14ac:dyDescent="0.2">
      <c r="B26" s="75" t="s">
        <v>15</v>
      </c>
      <c r="E26" s="77">
        <f>'Invoice Details'!C41</f>
        <v>0</v>
      </c>
      <c r="F26" s="80"/>
    </row>
    <row r="27" spans="2:6" s="34" customFormat="1" ht="14.25" x14ac:dyDescent="0.2">
      <c r="B27" s="42"/>
      <c r="F27" s="80"/>
    </row>
    <row r="28" spans="2:6" s="34" customFormat="1" ht="14.25" x14ac:dyDescent="0.2">
      <c r="B28" s="46"/>
      <c r="C28" s="47" t="s">
        <v>10</v>
      </c>
      <c r="D28" s="48" t="s">
        <v>16</v>
      </c>
      <c r="E28" s="81">
        <f>SUM(E13:E26)</f>
        <v>0</v>
      </c>
      <c r="F28" s="82"/>
    </row>
    <row r="29" spans="2:6" s="34" customFormat="1" ht="14.25" x14ac:dyDescent="0.2"/>
    <row r="30" spans="2:6" s="34" customFormat="1" ht="14.25" x14ac:dyDescent="0.2">
      <c r="B30" s="34" t="s">
        <v>19</v>
      </c>
      <c r="C30" s="35">
        <f>E8-E28</f>
        <v>0</v>
      </c>
    </row>
    <row r="31" spans="2:6" s="34" customFormat="1" ht="14.25" x14ac:dyDescent="0.2">
      <c r="B31" s="34" t="s">
        <v>34</v>
      </c>
    </row>
  </sheetData>
  <sheetProtection insertRows="0"/>
  <phoneticPr fontId="3" type="noConversion"/>
  <pageMargins left="0.75" right="0.75" top="1" bottom="1" header="0.5" footer="0.5"/>
  <pageSetup paperSize="9" scale="92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8"/>
  <sheetViews>
    <sheetView showGridLines="0" workbookViewId="0">
      <selection activeCell="G4" sqref="G4"/>
    </sheetView>
  </sheetViews>
  <sheetFormatPr defaultRowHeight="12.75" x14ac:dyDescent="0.2"/>
  <cols>
    <col min="1" max="1" width="3.42578125" customWidth="1"/>
    <col min="4" max="4" width="9.5703125" customWidth="1"/>
    <col min="7" max="7" width="12.7109375" bestFit="1" customWidth="1"/>
  </cols>
  <sheetData>
    <row r="1" spans="2:7" s="22" customFormat="1" ht="15" x14ac:dyDescent="0.2"/>
    <row r="2" spans="2:7" s="22" customFormat="1" ht="15" x14ac:dyDescent="0.2">
      <c r="B2" s="22" t="s">
        <v>22</v>
      </c>
      <c r="F2" s="50"/>
      <c r="G2" s="51">
        <f>'Invoice Input'!G8+'Invoice Input'!G10+'Invoice Input'!G12+'Invoice Input'!G14+'Invoice Input'!G16+'Invoice Input'!G18+'Invoice Input'!G20+'Invoice Input'!G22+'Invoice Input'!G24+'Invoice Input'!G26+'Invoice Input'!G28+'Invoice Input'!G30-'Invoice Input'!G44</f>
        <v>0</v>
      </c>
    </row>
    <row r="3" spans="2:7" s="22" customFormat="1" ht="15" x14ac:dyDescent="0.2">
      <c r="F3" s="50"/>
      <c r="G3" s="51"/>
    </row>
    <row r="4" spans="2:7" s="22" customFormat="1" ht="15" x14ac:dyDescent="0.2">
      <c r="B4" s="22" t="s">
        <v>23</v>
      </c>
      <c r="F4" s="51"/>
      <c r="G4" s="56">
        <f>'Cashbook journals'!E5</f>
        <v>0</v>
      </c>
    </row>
    <row r="5" spans="2:7" s="22" customFormat="1" ht="15" x14ac:dyDescent="0.2"/>
    <row r="6" spans="2:7" s="22" customFormat="1" ht="15" x14ac:dyDescent="0.2">
      <c r="B6" s="22" t="s">
        <v>24</v>
      </c>
      <c r="G6" s="52">
        <f>G2+G4</f>
        <v>0</v>
      </c>
    </row>
    <row r="7" spans="2:7" s="22" customFormat="1" ht="15" x14ac:dyDescent="0.2"/>
    <row r="8" spans="2:7" s="22" customFormat="1" ht="15" x14ac:dyDescent="0.2">
      <c r="B8" s="22" t="s">
        <v>21</v>
      </c>
      <c r="G8" s="53">
        <f>'Invoice Input'!G32</f>
        <v>0</v>
      </c>
    </row>
    <row r="9" spans="2:7" s="22" customFormat="1" ht="15" x14ac:dyDescent="0.2"/>
    <row r="10" spans="2:7" s="22" customFormat="1" ht="15" x14ac:dyDescent="0.2">
      <c r="D10" s="22" t="s">
        <v>25</v>
      </c>
      <c r="G10" s="52">
        <f>G6+G8</f>
        <v>0</v>
      </c>
    </row>
    <row r="11" spans="2:7" s="22" customFormat="1" ht="15" x14ac:dyDescent="0.2"/>
    <row r="12" spans="2:7" s="22" customFormat="1" ht="15" x14ac:dyDescent="0.2">
      <c r="B12" s="22" t="s">
        <v>26</v>
      </c>
      <c r="G12" s="51">
        <f>'Invoice Details'!C29</f>
        <v>0</v>
      </c>
    </row>
    <row r="13" spans="2:7" s="22" customFormat="1" ht="15" x14ac:dyDescent="0.2"/>
    <row r="14" spans="2:7" s="22" customFormat="1" ht="15" x14ac:dyDescent="0.2">
      <c r="B14" s="22" t="s">
        <v>27</v>
      </c>
      <c r="G14" s="51">
        <f>'Invoice Details'!C31+'Invoice Details'!C35+'Invoice Details'!C39</f>
        <v>0</v>
      </c>
    </row>
    <row r="15" spans="2:7" s="22" customFormat="1" ht="15" x14ac:dyDescent="0.2"/>
    <row r="16" spans="2:7" s="22" customFormat="1" ht="15" x14ac:dyDescent="0.2">
      <c r="B16" s="22" t="s">
        <v>28</v>
      </c>
      <c r="G16" s="53">
        <f>'Invoice Details'!C37+'Invoice Details'!C33+'Invoice Details'!C41</f>
        <v>0</v>
      </c>
    </row>
    <row r="17" spans="4:7" s="22" customFormat="1" ht="15" x14ac:dyDescent="0.2"/>
    <row r="18" spans="4:7" s="22" customFormat="1" ht="15" x14ac:dyDescent="0.2">
      <c r="D18" s="22" t="s">
        <v>29</v>
      </c>
      <c r="G18" s="52">
        <f>G10-G12-G14-G16</f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17BF2E65A01458C8572B710C39C45" ma:contentTypeVersion="15" ma:contentTypeDescription="Create a new document." ma:contentTypeScope="" ma:versionID="28a5b3f49b59439ff6f45b808204a4d1">
  <xsd:schema xmlns:xsd="http://www.w3.org/2001/XMLSchema" xmlns:xs="http://www.w3.org/2001/XMLSchema" xmlns:p="http://schemas.microsoft.com/office/2006/metadata/properties" xmlns:ns2="962316f4-5d4e-44a8-a5ef-32b9ccfcf81e" xmlns:ns3="bbfdf82c-52d2-4d4d-96ea-a7a5fb009161" targetNamespace="http://schemas.microsoft.com/office/2006/metadata/properties" ma:root="true" ma:fieldsID="05e747ae886d850ac3c01af5dc4d01e7" ns2:_="" ns3:_="">
    <xsd:import namespace="962316f4-5d4e-44a8-a5ef-32b9ccfcf81e"/>
    <xsd:import namespace="bbfdf82c-52d2-4d4d-96ea-a7a5fb009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316f4-5d4e-44a8-a5ef-32b9ccfcf8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59590d-4980-4a2f-aed4-1319437f1000}" ma:internalName="TaxCatchAll" ma:showField="CatchAllData" ma:web="962316f4-5d4e-44a8-a5ef-32b9ccfcf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df82c-52d2-4d4d-96ea-a7a5fb009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75d32d0-dd38-4d2f-b4b0-3860cb1feb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fdf82c-52d2-4d4d-96ea-a7a5fb009161">
      <Terms xmlns="http://schemas.microsoft.com/office/infopath/2007/PartnerControls"/>
    </lcf76f155ced4ddcb4097134ff3c332f>
    <TaxCatchAll xmlns="962316f4-5d4e-44a8-a5ef-32b9ccfcf81e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3567F-FE9B-43C5-820F-9CDD713853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2316f4-5d4e-44a8-a5ef-32b9ccfcf81e"/>
    <ds:schemaRef ds:uri="bbfdf82c-52d2-4d4d-96ea-a7a5fb009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455EA3-E024-474C-935B-C2132F291FE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E35FAD9-C21C-4B04-8812-C0CA5E8C8D95}">
  <ds:schemaRefs>
    <ds:schemaRef ds:uri="bbfdf82c-52d2-4d4d-96ea-a7a5fb00916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62316f4-5d4e-44a8-a5ef-32b9ccfcf81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E72B074-4D7E-4FB0-9EE3-8302DD0CE3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Invoice Details</vt:lpstr>
      <vt:lpstr>Invoice Input</vt:lpstr>
      <vt:lpstr>Cashbook journals</vt:lpstr>
      <vt:lpstr>Summary</vt:lpstr>
    </vt:vector>
  </TitlesOfParts>
  <Company>London Borough Of Hillingdon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Corporate ICT</dc:creator>
  <cp:lastModifiedBy>Greg Watson (Schools Finance)</cp:lastModifiedBy>
  <cp:lastPrinted>2021-11-19T14:09:13Z</cp:lastPrinted>
  <dcterms:created xsi:type="dcterms:W3CDTF">2010-09-29T12:50:30Z</dcterms:created>
  <dcterms:modified xsi:type="dcterms:W3CDTF">2022-09-01T15:51:32Z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8edf35-91ea-44e1-afab-38c462b39a0c_Enabled">
    <vt:lpwstr>true</vt:lpwstr>
  </property>
  <property fmtid="{D5CDD505-2E9C-101B-9397-08002B2CF9AE}" pid="3" name="MSIP_Label_7a8edf35-91ea-44e1-afab-38c462b39a0c_SetDate">
    <vt:lpwstr>2021-05-18T14:54:02Z</vt:lpwstr>
  </property>
  <property fmtid="{D5CDD505-2E9C-101B-9397-08002B2CF9AE}" pid="4" name="MSIP_Label_7a8edf35-91ea-44e1-afab-38c462b39a0c_Method">
    <vt:lpwstr>Standard</vt:lpwstr>
  </property>
  <property fmtid="{D5CDD505-2E9C-101B-9397-08002B2CF9AE}" pid="5" name="MSIP_Label_7a8edf35-91ea-44e1-afab-38c462b39a0c_Name">
    <vt:lpwstr>Official</vt:lpwstr>
  </property>
  <property fmtid="{D5CDD505-2E9C-101B-9397-08002B2CF9AE}" pid="6" name="MSIP_Label_7a8edf35-91ea-44e1-afab-38c462b39a0c_SiteId">
    <vt:lpwstr>aaacb679-c381-48fb-b320-f9d581ee948f</vt:lpwstr>
  </property>
  <property fmtid="{D5CDD505-2E9C-101B-9397-08002B2CF9AE}" pid="7" name="MSIP_Label_7a8edf35-91ea-44e1-afab-38c462b39a0c_ActionId">
    <vt:lpwstr>ee128ae5-08f1-4de7-82ad-edd61c530e48</vt:lpwstr>
  </property>
  <property fmtid="{D5CDD505-2E9C-101B-9397-08002B2CF9AE}" pid="8" name="MSIP_Label_7a8edf35-91ea-44e1-afab-38c462b39a0c_ContentBits">
    <vt:lpwstr>0</vt:lpwstr>
  </property>
  <property fmtid="{D5CDD505-2E9C-101B-9397-08002B2CF9AE}" pid="9" name="display_urn:schemas-microsoft-com:office:office#Editor">
    <vt:lpwstr>Greg Watson (Schools Finance)</vt:lpwstr>
  </property>
  <property fmtid="{D5CDD505-2E9C-101B-9397-08002B2CF9AE}" pid="10" name="Order">
    <vt:lpwstr>100.000000000000</vt:lpwstr>
  </property>
  <property fmtid="{D5CDD505-2E9C-101B-9397-08002B2CF9AE}" pid="11" name="display_urn:schemas-microsoft-com:office:office#Author">
    <vt:lpwstr>Corporate ICT</vt:lpwstr>
  </property>
  <property fmtid="{D5CDD505-2E9C-101B-9397-08002B2CF9AE}" pid="12" name="ContentTypeId">
    <vt:lpwstr>0x010100CA917BF2E65A01458C8572B710C39C45</vt:lpwstr>
  </property>
  <property fmtid="{D5CDD505-2E9C-101B-9397-08002B2CF9AE}" pid="13" name="MediaServiceImageTags">
    <vt:lpwstr/>
  </property>
</Properties>
</file>