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Schools Forum/2023/Schools Forum report 23/18th October 23 SF/Consulatation/"/>
    </mc:Choice>
  </mc:AlternateContent>
  <xr:revisionPtr revIDLastSave="0" documentId="8_{06AFA8E1-7266-4061-B019-285E9D5974A6}" xr6:coauthVersionLast="47" xr6:coauthVersionMax="47" xr10:uidLastSave="{00000000-0000-0000-0000-000000000000}"/>
  <bookViews>
    <workbookView xWindow="-110" yWindow="-110" windowWidth="22780" windowHeight="14660" xr2:uid="{0AA4A4B1-7E3E-4A19-B7BA-538643D3FBDC}"/>
  </bookViews>
  <sheets>
    <sheet name="Limit Factors Value 24-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5" i="1"/>
  <c r="I35" i="1" s="1"/>
  <c r="H34" i="1"/>
  <c r="H33" i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BAXTER, William</author>
  </authors>
  <commentList>
    <comment ref="C1" authorId="0" shapeId="0" xr:uid="{81E21C05-E5F6-4E50-9EE4-46CFD522024A}">
      <text>
        <r>
          <rPr>
            <sz val="11"/>
            <color indexed="8"/>
            <rFont val="Helvetica Neue"/>
          </rPr>
          <t xml:space="preserve">BAXTER, William:
This is the value for the factor taken from the 23-24 APT.
</t>
        </r>
      </text>
    </comment>
  </commentList>
</comments>
</file>

<file path=xl/sharedStrings.xml><?xml version="1.0" encoding="utf-8"?>
<sst xmlns="http://schemas.openxmlformats.org/spreadsheetml/2006/main" count="43" uniqueCount="43">
  <si>
    <t>Factor</t>
  </si>
  <si>
    <t>23-24 NFF including ACA</t>
  </si>
  <si>
    <t xml:space="preserve">23-24 APT </t>
  </si>
  <si>
    <t>Difference between 23-24 APT and 23-24 NFF</t>
  </si>
  <si>
    <t>24-25 NFF including ACA</t>
  </si>
  <si>
    <t>24-25 APT minimum</t>
  </si>
  <si>
    <t>24-25 APT maximum</t>
  </si>
  <si>
    <t>NFF Diff 23-24 and 24-25</t>
  </si>
  <si>
    <t xml:space="preserve">% Change </t>
  </si>
  <si>
    <t>Primary basic entitlement</t>
  </si>
  <si>
    <t>KS3 basic entitlement</t>
  </si>
  <si>
    <t>KS4 basic entitlement</t>
  </si>
  <si>
    <t>Primary FSM</t>
  </si>
  <si>
    <t>Secondary FSM</t>
  </si>
  <si>
    <t>Primary FSM6</t>
  </si>
  <si>
    <t>Secondary FSM6</t>
  </si>
  <si>
    <t>Primary IDACI F</t>
  </si>
  <si>
    <t>Primary IDACI E</t>
  </si>
  <si>
    <t>Primary IDACI D</t>
  </si>
  <si>
    <t>Primary IDACI C</t>
  </si>
  <si>
    <t>Primary IDACI B</t>
  </si>
  <si>
    <t>Primary IDACI A</t>
  </si>
  <si>
    <t>Secondary IDACI F</t>
  </si>
  <si>
    <t>Secondary IDACI E</t>
  </si>
  <si>
    <t>Secondary IDACI D</t>
  </si>
  <si>
    <t>Secondary IDACI C</t>
  </si>
  <si>
    <t>Secondary IDACI B</t>
  </si>
  <si>
    <t>Secondary IDACI A</t>
  </si>
  <si>
    <t>Primary EAL</t>
  </si>
  <si>
    <t>Secondary EAL</t>
  </si>
  <si>
    <t>Primary LPA</t>
  </si>
  <si>
    <t>Secondary LPA</t>
  </si>
  <si>
    <t>Primary mobility</t>
  </si>
  <si>
    <t>Secondary mobility</t>
  </si>
  <si>
    <t>Primary lump sum</t>
  </si>
  <si>
    <t>Secondary lump sum</t>
  </si>
  <si>
    <t>Primary sparsity</t>
  </si>
  <si>
    <t>Secondary sparsity</t>
  </si>
  <si>
    <t>Middle-school sparsity</t>
  </si>
  <si>
    <t>All-through sparsity</t>
  </si>
  <si>
    <t>Split sites basic eligibility funding</t>
  </si>
  <si>
    <t>Split sites distance funding</t>
  </si>
  <si>
    <t>London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</si>
</sst>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#,##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Helvetica Neue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164" fontId="3" fillId="3" borderId="7" xfId="0" applyNumberFormat="1" applyFont="1" applyFill="1" applyBorder="1"/>
    <xf numFmtId="165" fontId="3" fillId="3" borderId="7" xfId="0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0" fontId="0" fillId="0" borderId="11" xfId="1" applyNumberFormat="1" applyFont="1" applyBorder="1"/>
    <xf numFmtId="10" fontId="0" fillId="0" borderId="12" xfId="1" applyNumberFormat="1" applyFont="1" applyBorder="1"/>
    <xf numFmtId="10" fontId="0" fillId="0" borderId="13" xfId="1" applyNumberFormat="1" applyFon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B-A955-42CA-AC41-BF77020EF66A}">
  <dimension ref="A1:I36"/>
  <sheetViews>
    <sheetView tabSelected="1" workbookViewId="0">
      <selection activeCell="H2" sqref="H2"/>
    </sheetView>
  </sheetViews>
  <sheetFormatPr defaultColWidth="8.81640625" defaultRowHeight="14.5"/>
  <cols>
    <col min="1" max="1" width="31.453125" customWidth="1"/>
    <col min="2" max="2" width="16.54296875" customWidth="1"/>
    <col min="3" max="3" width="15" customWidth="1"/>
    <col min="4" max="7" width="16.54296875" customWidth="1"/>
    <col min="8" max="8" width="10.81640625" customWidth="1"/>
  </cols>
  <sheetData>
    <row r="1" spans="1:9" ht="43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" t="s">
        <v>7</v>
      </c>
      <c r="I1" s="10" t="s">
        <v>8</v>
      </c>
    </row>
    <row r="2" spans="1:9" ht="15" customHeight="1">
      <c r="A2" s="2" t="s">
        <v>9</v>
      </c>
      <c r="B2" s="3">
        <v>3739.7467999999999</v>
      </c>
      <c r="C2" s="4">
        <v>3719.2745</v>
      </c>
      <c r="D2" s="3">
        <v>-20.472300000000001</v>
      </c>
      <c r="E2" s="3">
        <v>3919.8384999999998</v>
      </c>
      <c r="F2" s="3">
        <v>3821.84</v>
      </c>
      <c r="G2" s="12">
        <v>4017.83</v>
      </c>
      <c r="H2" s="14">
        <f>E2-B2</f>
        <v>180.09169999999995</v>
      </c>
      <c r="I2" s="17">
        <f>H2/B2</f>
        <v>4.8156121157721145E-2</v>
      </c>
    </row>
    <row r="3" spans="1:9" ht="15" customHeight="1">
      <c r="A3" s="2" t="s">
        <v>10</v>
      </c>
      <c r="B3" s="3">
        <v>5272.4479000000001</v>
      </c>
      <c r="C3" s="4">
        <v>5140.76</v>
      </c>
      <c r="D3" s="3">
        <v>-131.68790000000001</v>
      </c>
      <c r="E3" s="3">
        <v>5526.5101000000004</v>
      </c>
      <c r="F3" s="3">
        <v>5388.35</v>
      </c>
      <c r="G3" s="12">
        <v>5664.67</v>
      </c>
      <c r="H3" s="15">
        <f t="shared" ref="H3:H35" si="0">E3-B3</f>
        <v>254.0622000000003</v>
      </c>
      <c r="I3" s="18">
        <f t="shared" ref="I3:I35" si="1">H3/B3</f>
        <v>4.8186763495567268E-2</v>
      </c>
    </row>
    <row r="4" spans="1:9" ht="15" customHeight="1">
      <c r="A4" s="2" t="s">
        <v>11</v>
      </c>
      <c r="B4" s="3">
        <v>5942.3849</v>
      </c>
      <c r="C4" s="4">
        <v>5793.94</v>
      </c>
      <c r="D4" s="3">
        <v>-148.44489999999999</v>
      </c>
      <c r="E4" s="3">
        <v>6229.7040999999999</v>
      </c>
      <c r="F4" s="3">
        <v>6073.96</v>
      </c>
      <c r="G4" s="12">
        <v>6385.45</v>
      </c>
      <c r="H4" s="15">
        <f t="shared" si="0"/>
        <v>287.31919999999991</v>
      </c>
      <c r="I4" s="18">
        <f t="shared" si="1"/>
        <v>4.83508229162335E-2</v>
      </c>
    </row>
    <row r="5" spans="1:9" ht="15" customHeight="1">
      <c r="A5" s="2" t="s">
        <v>12</v>
      </c>
      <c r="B5" s="3">
        <v>528.89760000000001</v>
      </c>
      <c r="C5" s="4">
        <v>542.12</v>
      </c>
      <c r="D5" s="3">
        <v>13.2224</v>
      </c>
      <c r="E5" s="3">
        <v>539.22540000000004</v>
      </c>
      <c r="F5" s="3">
        <v>525.74</v>
      </c>
      <c r="G5" s="12">
        <v>552.71</v>
      </c>
      <c r="H5" s="15">
        <f t="shared" si="0"/>
        <v>10.327800000000025</v>
      </c>
      <c r="I5" s="18">
        <f t="shared" si="1"/>
        <v>1.9527031319484196E-2</v>
      </c>
    </row>
    <row r="6" spans="1:9" ht="15" customHeight="1">
      <c r="A6" s="2" t="s">
        <v>13</v>
      </c>
      <c r="B6" s="3">
        <v>528.89760000000001</v>
      </c>
      <c r="C6" s="4">
        <v>542.12</v>
      </c>
      <c r="D6" s="3">
        <v>13.2224</v>
      </c>
      <c r="E6" s="3">
        <v>539.22540000000004</v>
      </c>
      <c r="F6" s="3">
        <v>525.74</v>
      </c>
      <c r="G6" s="12">
        <v>552.71</v>
      </c>
      <c r="H6" s="15">
        <f t="shared" si="0"/>
        <v>10.327800000000025</v>
      </c>
      <c r="I6" s="18">
        <f t="shared" si="1"/>
        <v>1.9527031319484196E-2</v>
      </c>
    </row>
    <row r="7" spans="1:9" ht="15" customHeight="1">
      <c r="A7" s="2" t="s">
        <v>14</v>
      </c>
      <c r="B7" s="3">
        <v>776.81830000000002</v>
      </c>
      <c r="C7" s="4">
        <v>1100.28</v>
      </c>
      <c r="D7" s="3">
        <v>323.46170000000001</v>
      </c>
      <c r="E7" s="3">
        <v>902.37720000000002</v>
      </c>
      <c r="F7" s="3">
        <v>879.82</v>
      </c>
      <c r="G7" s="12">
        <v>1193.49</v>
      </c>
      <c r="H7" s="15">
        <f t="shared" si="0"/>
        <v>125.55889999999999</v>
      </c>
      <c r="I7" s="18">
        <f t="shared" si="1"/>
        <v>0.16163226329760769</v>
      </c>
    </row>
    <row r="8" spans="1:9" ht="15" customHeight="1">
      <c r="A8" s="2" t="s">
        <v>15</v>
      </c>
      <c r="B8" s="3">
        <v>1134.9260999999999</v>
      </c>
      <c r="C8" s="4">
        <v>1327.97</v>
      </c>
      <c r="D8" s="3">
        <v>193.04390000000001</v>
      </c>
      <c r="E8" s="3">
        <v>1320.5519999999999</v>
      </c>
      <c r="F8" s="3">
        <v>1287.54</v>
      </c>
      <c r="G8" s="12">
        <v>1494.29</v>
      </c>
      <c r="H8" s="15">
        <f t="shared" si="0"/>
        <v>185.6259</v>
      </c>
      <c r="I8" s="18">
        <f t="shared" si="1"/>
        <v>0.163557697721464</v>
      </c>
    </row>
    <row r="9" spans="1:9" ht="15" customHeight="1">
      <c r="A9" s="2" t="s">
        <v>16</v>
      </c>
      <c r="B9" s="3">
        <v>253.43010000000001</v>
      </c>
      <c r="C9" s="4">
        <v>259.77</v>
      </c>
      <c r="D9" s="3">
        <v>6.3399000000000001</v>
      </c>
      <c r="E9" s="3">
        <v>258.60809999999998</v>
      </c>
      <c r="F9" s="3">
        <v>252.14</v>
      </c>
      <c r="G9" s="12">
        <v>265.07</v>
      </c>
      <c r="H9" s="15">
        <f t="shared" si="0"/>
        <v>5.1779999999999688</v>
      </c>
      <c r="I9" s="18">
        <f t="shared" si="1"/>
        <v>2.0431669324204066E-2</v>
      </c>
    </row>
    <row r="10" spans="1:9" ht="15" customHeight="1">
      <c r="A10" s="2" t="s">
        <v>17</v>
      </c>
      <c r="B10" s="3">
        <v>308.52359999999999</v>
      </c>
      <c r="C10" s="4">
        <v>316.24</v>
      </c>
      <c r="D10" s="3">
        <v>7.7164000000000001</v>
      </c>
      <c r="E10" s="3">
        <v>313.6311</v>
      </c>
      <c r="F10" s="3">
        <v>305.79000000000002</v>
      </c>
      <c r="G10" s="12">
        <v>321.47000000000003</v>
      </c>
      <c r="H10" s="15">
        <f t="shared" si="0"/>
        <v>5.1075000000000159</v>
      </c>
      <c r="I10" s="18">
        <f t="shared" si="1"/>
        <v>1.6554649303975502E-2</v>
      </c>
    </row>
    <row r="11" spans="1:9" ht="15" customHeight="1">
      <c r="A11" s="2" t="s">
        <v>18</v>
      </c>
      <c r="B11" s="3">
        <v>484.82279999999997</v>
      </c>
      <c r="C11" s="4">
        <v>446.94</v>
      </c>
      <c r="D11" s="3">
        <v>-37.882800000000003</v>
      </c>
      <c r="E11" s="3">
        <v>489.7047</v>
      </c>
      <c r="F11" s="3">
        <v>455.61</v>
      </c>
      <c r="G11" s="12">
        <v>501.95</v>
      </c>
      <c r="H11" s="15">
        <f t="shared" si="0"/>
        <v>4.8819000000000301</v>
      </c>
      <c r="I11" s="18">
        <f t="shared" si="1"/>
        <v>1.0069452179229258E-2</v>
      </c>
    </row>
    <row r="12" spans="1:9" ht="15" customHeight="1">
      <c r="A12" s="2" t="s">
        <v>19</v>
      </c>
      <c r="B12" s="3">
        <v>528.89760000000001</v>
      </c>
      <c r="C12" s="4">
        <v>542.12</v>
      </c>
      <c r="D12" s="3">
        <v>13.2224</v>
      </c>
      <c r="E12" s="3">
        <v>533.72310000000004</v>
      </c>
      <c r="F12" s="3">
        <v>520.38</v>
      </c>
      <c r="G12" s="12">
        <v>547.07000000000005</v>
      </c>
      <c r="H12" s="15">
        <f t="shared" si="0"/>
        <v>4.8255000000000337</v>
      </c>
      <c r="I12" s="18">
        <f t="shared" si="1"/>
        <v>9.1236942652037634E-3</v>
      </c>
    </row>
    <row r="13" spans="1:9" ht="15" customHeight="1">
      <c r="A13" s="2" t="s">
        <v>20</v>
      </c>
      <c r="B13" s="3">
        <v>561.95370000000003</v>
      </c>
      <c r="C13" s="4">
        <v>576</v>
      </c>
      <c r="D13" s="3">
        <v>14.0463</v>
      </c>
      <c r="E13" s="3">
        <v>566.73689999999999</v>
      </c>
      <c r="F13" s="3">
        <v>552.57000000000005</v>
      </c>
      <c r="G13" s="12">
        <v>580.91</v>
      </c>
      <c r="H13" s="15">
        <f t="shared" si="0"/>
        <v>4.7831999999999653</v>
      </c>
      <c r="I13" s="18">
        <f t="shared" si="1"/>
        <v>8.5117332620106689E-3</v>
      </c>
    </row>
    <row r="14" spans="1:9" ht="15" customHeight="1">
      <c r="A14" s="2" t="s">
        <v>21</v>
      </c>
      <c r="B14" s="3">
        <v>738.25289999999995</v>
      </c>
      <c r="C14" s="4">
        <v>756.71</v>
      </c>
      <c r="D14" s="3">
        <v>18.457100000000001</v>
      </c>
      <c r="E14" s="3">
        <v>748.31280000000004</v>
      </c>
      <c r="F14" s="3">
        <v>729.6</v>
      </c>
      <c r="G14" s="12">
        <v>767.02</v>
      </c>
      <c r="H14" s="15">
        <f t="shared" si="0"/>
        <v>10.059900000000084</v>
      </c>
      <c r="I14" s="18">
        <f t="shared" si="1"/>
        <v>1.3626631199146099E-2</v>
      </c>
    </row>
    <row r="15" spans="1:9" ht="15" customHeight="1">
      <c r="A15" s="2" t="s">
        <v>22</v>
      </c>
      <c r="B15" s="3">
        <v>369.12639999999999</v>
      </c>
      <c r="C15" s="4">
        <v>278.35000000000002</v>
      </c>
      <c r="D15" s="3">
        <v>-90.776399999999995</v>
      </c>
      <c r="E15" s="3">
        <v>374.15640000000002</v>
      </c>
      <c r="F15" s="3">
        <v>292.45999999999998</v>
      </c>
      <c r="G15" s="12">
        <v>383.51</v>
      </c>
      <c r="H15" s="15">
        <f t="shared" si="0"/>
        <v>5.0300000000000296</v>
      </c>
      <c r="I15" s="18">
        <f t="shared" si="1"/>
        <v>1.3626768499896051E-2</v>
      </c>
    </row>
    <row r="16" spans="1:9" ht="15" customHeight="1">
      <c r="A16" s="2" t="s">
        <v>23</v>
      </c>
      <c r="B16" s="3">
        <v>490.33210000000003</v>
      </c>
      <c r="C16" s="4">
        <v>402.59</v>
      </c>
      <c r="D16" s="3">
        <v>-87.742099999999994</v>
      </c>
      <c r="E16" s="3">
        <v>495.20699999999999</v>
      </c>
      <c r="F16" s="3">
        <v>416.24</v>
      </c>
      <c r="G16" s="12">
        <v>507.59</v>
      </c>
      <c r="H16" s="15">
        <f t="shared" si="0"/>
        <v>4.8748999999999683</v>
      </c>
      <c r="I16" s="18">
        <f t="shared" si="1"/>
        <v>9.9420372437373939E-3</v>
      </c>
    </row>
    <row r="17" spans="1:9" ht="15" customHeight="1">
      <c r="A17" s="2" t="s">
        <v>24</v>
      </c>
      <c r="B17" s="3">
        <v>683.15940000000001</v>
      </c>
      <c r="C17" s="4">
        <v>600.24</v>
      </c>
      <c r="D17" s="3">
        <v>-82.919399999999996</v>
      </c>
      <c r="E17" s="3">
        <v>693.28980000000001</v>
      </c>
      <c r="F17" s="3">
        <v>618.66</v>
      </c>
      <c r="G17" s="12">
        <v>710.62</v>
      </c>
      <c r="H17" s="15">
        <f t="shared" si="0"/>
        <v>10.130400000000009</v>
      </c>
      <c r="I17" s="18">
        <f t="shared" si="1"/>
        <v>1.4828750069163959E-2</v>
      </c>
    </row>
    <row r="18" spans="1:9" ht="15" customHeight="1">
      <c r="A18" s="2" t="s">
        <v>25</v>
      </c>
      <c r="B18" s="3">
        <v>749.27160000000003</v>
      </c>
      <c r="C18" s="4">
        <v>668</v>
      </c>
      <c r="D18" s="3">
        <v>-81.271600000000007</v>
      </c>
      <c r="E18" s="3">
        <v>759.31740000000002</v>
      </c>
      <c r="F18" s="3">
        <v>686.17</v>
      </c>
      <c r="G18" s="12">
        <v>778.3</v>
      </c>
      <c r="H18" s="15">
        <f t="shared" si="0"/>
        <v>10.045799999999986</v>
      </c>
      <c r="I18" s="18">
        <f t="shared" si="1"/>
        <v>1.3407421287554453E-2</v>
      </c>
    </row>
    <row r="19" spans="1:9" ht="15" customHeight="1">
      <c r="A19" s="2" t="s">
        <v>26</v>
      </c>
      <c r="B19" s="3">
        <v>804.36509999999998</v>
      </c>
      <c r="C19" s="4">
        <v>824.47</v>
      </c>
      <c r="D19" s="3">
        <v>20.104900000000001</v>
      </c>
      <c r="E19" s="3">
        <v>814.34040000000005</v>
      </c>
      <c r="F19" s="3">
        <v>793.98</v>
      </c>
      <c r="G19" s="12">
        <v>834.7</v>
      </c>
      <c r="H19" s="15">
        <f t="shared" si="0"/>
        <v>9.9753000000000611</v>
      </c>
      <c r="I19" s="18">
        <f t="shared" si="1"/>
        <v>1.2401457994634602E-2</v>
      </c>
    </row>
    <row r="20" spans="1:9" ht="15" customHeight="1">
      <c r="A20" s="2" t="s">
        <v>27</v>
      </c>
      <c r="B20" s="3">
        <v>1024.7391</v>
      </c>
      <c r="C20" s="4">
        <v>1050.3599999999999</v>
      </c>
      <c r="D20" s="3">
        <v>25.620899999999999</v>
      </c>
      <c r="E20" s="3">
        <v>1039.9347</v>
      </c>
      <c r="F20" s="3">
        <v>1013.94</v>
      </c>
      <c r="G20" s="12">
        <v>1065.93</v>
      </c>
      <c r="H20" s="15">
        <f t="shared" si="0"/>
        <v>15.195600000000013</v>
      </c>
      <c r="I20" s="18">
        <f t="shared" si="1"/>
        <v>1.4828750069163959E-2</v>
      </c>
    </row>
    <row r="21" spans="1:9" ht="15" customHeight="1">
      <c r="A21" s="2" t="s">
        <v>28</v>
      </c>
      <c r="B21" s="3">
        <v>639.08460000000002</v>
      </c>
      <c r="C21" s="4">
        <v>792.05</v>
      </c>
      <c r="D21" s="3">
        <v>152.96539999999999</v>
      </c>
      <c r="E21" s="3">
        <v>649.27139999999997</v>
      </c>
      <c r="F21" s="3">
        <v>633.04</v>
      </c>
      <c r="G21" s="12">
        <v>786.94</v>
      </c>
      <c r="H21" s="15">
        <f t="shared" si="0"/>
        <v>10.186799999999948</v>
      </c>
      <c r="I21" s="18">
        <f t="shared" si="1"/>
        <v>1.5939673714559774E-2</v>
      </c>
    </row>
    <row r="22" spans="1:9" ht="15" customHeight="1">
      <c r="A22" s="2" t="s">
        <v>29</v>
      </c>
      <c r="B22" s="3">
        <v>1724.4265</v>
      </c>
      <c r="C22" s="4">
        <v>1527.54</v>
      </c>
      <c r="D22" s="3">
        <v>-196.88650000000001</v>
      </c>
      <c r="E22" s="3">
        <v>1744.2291</v>
      </c>
      <c r="F22" s="3">
        <v>1567.03</v>
      </c>
      <c r="G22" s="12">
        <v>1787.83</v>
      </c>
      <c r="H22" s="15">
        <f t="shared" si="0"/>
        <v>19.802599999999984</v>
      </c>
      <c r="I22" s="18">
        <f t="shared" si="1"/>
        <v>1.1483585992212475E-2</v>
      </c>
    </row>
    <row r="23" spans="1:9" ht="15" customHeight="1">
      <c r="A23" s="2" t="s">
        <v>30</v>
      </c>
      <c r="B23" s="3">
        <v>1272.6597999999999</v>
      </c>
      <c r="C23" s="4">
        <v>1274.4212</v>
      </c>
      <c r="D23" s="3">
        <v>1.7614000000000001</v>
      </c>
      <c r="E23" s="3">
        <v>1287.5382</v>
      </c>
      <c r="F23" s="3">
        <v>1255.3499999999999</v>
      </c>
      <c r="G23" s="12">
        <v>1319.73</v>
      </c>
      <c r="H23" s="15">
        <f t="shared" si="0"/>
        <v>14.878400000000056</v>
      </c>
      <c r="I23" s="18">
        <f t="shared" si="1"/>
        <v>1.1690791207516775E-2</v>
      </c>
    </row>
    <row r="24" spans="1:9" ht="15" customHeight="1">
      <c r="A24" s="2" t="s">
        <v>31</v>
      </c>
      <c r="B24" s="3">
        <v>1928.2725</v>
      </c>
      <c r="C24" s="4">
        <v>1825.39</v>
      </c>
      <c r="D24" s="3">
        <v>-102.88249999999999</v>
      </c>
      <c r="E24" s="3">
        <v>1953.3164999999999</v>
      </c>
      <c r="F24" s="3">
        <v>1860.72</v>
      </c>
      <c r="G24" s="12">
        <v>2002.15</v>
      </c>
      <c r="H24" s="15">
        <f t="shared" si="0"/>
        <v>25.043999999999869</v>
      </c>
      <c r="I24" s="18">
        <f t="shared" si="1"/>
        <v>1.2987790885364942E-2</v>
      </c>
    </row>
    <row r="25" spans="1:9" ht="15" customHeight="1">
      <c r="A25" s="2" t="s">
        <v>32</v>
      </c>
      <c r="B25" s="3">
        <v>1041.2671</v>
      </c>
      <c r="C25" s="4">
        <v>1017.3</v>
      </c>
      <c r="D25" s="3">
        <v>-23.967099999999999</v>
      </c>
      <c r="E25" s="3">
        <v>1056.4416000000001</v>
      </c>
      <c r="F25" s="3">
        <v>1030.03</v>
      </c>
      <c r="G25" s="12">
        <v>1082.8499999999999</v>
      </c>
      <c r="H25" s="15">
        <f t="shared" si="0"/>
        <v>15.17450000000008</v>
      </c>
      <c r="I25" s="18">
        <f t="shared" si="1"/>
        <v>1.4573110011830854E-2</v>
      </c>
    </row>
    <row r="26" spans="1:9" ht="15" customHeight="1">
      <c r="A26" s="2" t="s">
        <v>33</v>
      </c>
      <c r="B26" s="3">
        <v>1498.5432000000001</v>
      </c>
      <c r="C26" s="4">
        <v>1466.01</v>
      </c>
      <c r="D26" s="3">
        <v>-32.533200000000001</v>
      </c>
      <c r="E26" s="3">
        <v>1518.6348</v>
      </c>
      <c r="F26" s="3">
        <v>1480.67</v>
      </c>
      <c r="G26" s="12">
        <v>1556.6</v>
      </c>
      <c r="H26" s="15">
        <f t="shared" si="0"/>
        <v>20.091599999999971</v>
      </c>
      <c r="I26" s="18">
        <f t="shared" si="1"/>
        <v>1.3407421287554453E-2</v>
      </c>
    </row>
    <row r="27" spans="1:9" ht="15" customHeight="1">
      <c r="A27" s="2" t="s">
        <v>34</v>
      </c>
      <c r="B27" s="3">
        <v>141039.35999999999</v>
      </c>
      <c r="C27" s="4">
        <v>143000</v>
      </c>
      <c r="D27" s="3">
        <v>1960.64</v>
      </c>
      <c r="E27" s="3">
        <v>147901.82399999999</v>
      </c>
      <c r="F27" s="3">
        <v>144204.28</v>
      </c>
      <c r="G27" s="12">
        <v>151599.37</v>
      </c>
      <c r="H27" s="15">
        <f t="shared" si="0"/>
        <v>6862.4640000000072</v>
      </c>
      <c r="I27" s="18">
        <f t="shared" si="1"/>
        <v>4.8656375071469464E-2</v>
      </c>
    </row>
    <row r="28" spans="1:9" ht="15" customHeight="1">
      <c r="A28" s="2" t="s">
        <v>35</v>
      </c>
      <c r="B28" s="3">
        <v>141039.35999999999</v>
      </c>
      <c r="C28" s="4">
        <v>143000</v>
      </c>
      <c r="D28" s="3">
        <v>1960.64</v>
      </c>
      <c r="E28" s="3">
        <v>147901.82399999999</v>
      </c>
      <c r="F28" s="3">
        <v>144204.28</v>
      </c>
      <c r="G28" s="12">
        <v>151599.37</v>
      </c>
      <c r="H28" s="15">
        <f t="shared" si="0"/>
        <v>6862.4640000000072</v>
      </c>
      <c r="I28" s="18">
        <f t="shared" si="1"/>
        <v>4.8656375071469464E-2</v>
      </c>
    </row>
    <row r="29" spans="1:9" ht="15" customHeight="1">
      <c r="A29" s="2" t="s">
        <v>36</v>
      </c>
      <c r="B29" s="3">
        <v>62035.281000000003</v>
      </c>
      <c r="C29" s="4">
        <v>63586.16</v>
      </c>
      <c r="D29" s="3">
        <v>1550.8789999999999</v>
      </c>
      <c r="E29" s="3">
        <v>62836.266000000003</v>
      </c>
      <c r="F29" s="3">
        <v>61265.36</v>
      </c>
      <c r="G29" s="12">
        <v>64407.17</v>
      </c>
      <c r="H29" s="15">
        <f t="shared" si="0"/>
        <v>800.98500000000058</v>
      </c>
      <c r="I29" s="18">
        <f t="shared" si="1"/>
        <v>1.2911765483902628E-2</v>
      </c>
    </row>
    <row r="30" spans="1:9" ht="15" customHeight="1">
      <c r="A30" s="2" t="s">
        <v>37</v>
      </c>
      <c r="B30" s="3">
        <v>90243.153000000006</v>
      </c>
      <c r="C30" s="4">
        <v>92499.23</v>
      </c>
      <c r="D30" s="3">
        <v>2256.0770000000002</v>
      </c>
      <c r="E30" s="3">
        <v>91338.18</v>
      </c>
      <c r="F30" s="3">
        <v>89054.73</v>
      </c>
      <c r="G30" s="12">
        <v>93621.63</v>
      </c>
      <c r="H30" s="15">
        <f t="shared" si="0"/>
        <v>1095.0269999999873</v>
      </c>
      <c r="I30" s="18">
        <f t="shared" si="1"/>
        <v>1.213418374244955E-2</v>
      </c>
    </row>
    <row r="31" spans="1:9" ht="15" customHeight="1">
      <c r="A31" s="2" t="s">
        <v>38</v>
      </c>
      <c r="B31" s="3">
        <v>90243.153000000006</v>
      </c>
      <c r="C31" s="4">
        <v>0</v>
      </c>
      <c r="D31" s="3">
        <v>-90243.153000000006</v>
      </c>
      <c r="E31" s="3">
        <v>91338.18</v>
      </c>
      <c r="F31" s="3">
        <v>10119.34</v>
      </c>
      <c r="G31" s="12">
        <v>93621.63</v>
      </c>
      <c r="H31" s="15">
        <f t="shared" si="0"/>
        <v>1095.0269999999873</v>
      </c>
      <c r="I31" s="18">
        <f t="shared" si="1"/>
        <v>1.213418374244955E-2</v>
      </c>
    </row>
    <row r="32" spans="1:9" ht="15" customHeight="1">
      <c r="A32" s="2" t="s">
        <v>39</v>
      </c>
      <c r="B32" s="3">
        <v>90243.153000000006</v>
      </c>
      <c r="C32" s="4">
        <v>0</v>
      </c>
      <c r="D32" s="3">
        <v>-90243.153000000006</v>
      </c>
      <c r="E32" s="3">
        <v>91338.18</v>
      </c>
      <c r="F32" s="3">
        <v>10119.34</v>
      </c>
      <c r="G32" s="12">
        <v>93621.63</v>
      </c>
      <c r="H32" s="15">
        <f t="shared" si="0"/>
        <v>1095.0269999999873</v>
      </c>
      <c r="I32" s="18">
        <f t="shared" si="1"/>
        <v>1.213418374244955E-2</v>
      </c>
    </row>
    <row r="33" spans="1:9" ht="15" customHeight="1">
      <c r="A33" s="2" t="s">
        <v>40</v>
      </c>
      <c r="B33" s="3"/>
      <c r="C33" s="4"/>
      <c r="D33" s="3"/>
      <c r="E33" s="3">
        <v>59094.701999999997</v>
      </c>
      <c r="F33" s="3">
        <v>57617.33</v>
      </c>
      <c r="G33" s="12">
        <v>60572.07</v>
      </c>
      <c r="H33" s="15">
        <f t="shared" si="0"/>
        <v>59094.701999999997</v>
      </c>
      <c r="I33" s="18"/>
    </row>
    <row r="34" spans="1:9" ht="15" customHeight="1">
      <c r="A34" s="2" t="s">
        <v>41</v>
      </c>
      <c r="B34" s="3"/>
      <c r="C34" s="4"/>
      <c r="D34" s="3"/>
      <c r="E34" s="3">
        <v>29602.374</v>
      </c>
      <c r="F34" s="3">
        <v>28862.31</v>
      </c>
      <c r="G34" s="12">
        <v>30342.43</v>
      </c>
      <c r="H34" s="15">
        <f t="shared" si="0"/>
        <v>29602.374</v>
      </c>
      <c r="I34" s="18"/>
    </row>
    <row r="35" spans="1:9" ht="15" customHeight="1">
      <c r="A35" s="2" t="s">
        <v>42</v>
      </c>
      <c r="B35" s="5">
        <v>1</v>
      </c>
      <c r="C35" s="6">
        <v>1</v>
      </c>
      <c r="D35" s="5">
        <v>0</v>
      </c>
      <c r="E35" s="5">
        <v>1</v>
      </c>
      <c r="F35" s="5">
        <v>1</v>
      </c>
      <c r="G35" s="13">
        <v>1</v>
      </c>
      <c r="H35" s="16">
        <f t="shared" si="0"/>
        <v>0</v>
      </c>
      <c r="I35" s="19">
        <f t="shared" si="1"/>
        <v>0</v>
      </c>
    </row>
    <row r="36" spans="1:9">
      <c r="A36" s="7"/>
      <c r="B36" s="8"/>
      <c r="C36" s="8"/>
      <c r="D36" s="8"/>
      <c r="E36" s="8"/>
      <c r="F36" s="8"/>
      <c r="G36" s="8"/>
      <c r="H36" s="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6" ma:contentTypeDescription="Create a new document." ma:contentTypeScope="" ma:versionID="1e19964b37660c80f4ad6ff54938ba7a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e29410765c47b703a66f3b7a65afee4e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9BB3BA-FAAE-40DD-970B-EC73EC4E75DC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customXml/itemProps2.xml><?xml version="1.0" encoding="utf-8"?>
<ds:datastoreItem xmlns:ds="http://schemas.openxmlformats.org/officeDocument/2006/customXml" ds:itemID="{A659495C-A1F1-460C-9296-B2FD8FD6D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CA463-1C94-4C34-B5B6-FC0D90FF6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Limit Factors Value 24-25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Sailesh Patel</dc:creator>
  <cp:keywords/>
  <dc:description/>
  <cp:lastModifiedBy>Sailesh Patel</cp:lastModifiedBy>
  <cp:revision/>
  <dcterms:created xsi:type="dcterms:W3CDTF">2023-10-11T09:07:01Z</dcterms:created>
  <dcterms:modified xsi:type="dcterms:W3CDTF">2023-10-19T15:15:53Z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2023-10-11T09:07:56Z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7ca6173b-b647-4153-8e53-890d6de47033</vt:lpwstr>
  </property>
  <property fmtid="{D5CDD505-2E9C-101B-9397-08002B2CF9AE}" pid="8" name="MSIP_Label_7a8edf35-91ea-44e1-afab-38c462b39a0c_ContentBits">
    <vt:lpwstr>0</vt:lpwstr>
  </property>
  <property fmtid="{D5CDD505-2E9C-101B-9397-08002B2CF9AE}" pid="9" name="ContentTypeId">
    <vt:lpwstr>0x010100CA917BF2E65A01458C8572B710C39C45</vt:lpwstr>
  </property>
  <property fmtid="{D5CDD505-2E9C-101B-9397-08002B2CF9AE}" pid="10" name="MediaServiceImageTags">
    <vt:lpwstr/>
  </property>
</Properties>
</file>