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7935" activeTab="0"/>
  </bookViews>
  <sheets>
    <sheet name="Journals" sheetId="1" r:id="rId1"/>
    <sheet name="Childcare Vouchers" sheetId="2" r:id="rId2"/>
    <sheet name="Rent" sheetId="3" r:id="rId3"/>
    <sheet name="Cycle Scheme" sheetId="4" r:id="rId4"/>
  </sheets>
  <definedNames/>
  <calcPr fullCalcOnLoad="1"/>
</workbook>
</file>

<file path=xl/sharedStrings.xml><?xml version="1.0" encoding="utf-8"?>
<sst xmlns="http://schemas.openxmlformats.org/spreadsheetml/2006/main" count="162" uniqueCount="98">
  <si>
    <t xml:space="preserve">Employer's NI </t>
  </si>
  <si>
    <t xml:space="preserve">LGPS ERS Pension </t>
  </si>
  <si>
    <t xml:space="preserve">Tax </t>
  </si>
  <si>
    <t xml:space="preserve">NI1 employee per </t>
  </si>
  <si>
    <t xml:space="preserve">LGPS EES Pension </t>
  </si>
  <si>
    <t xml:space="preserve">GMBTU </t>
  </si>
  <si>
    <t xml:space="preserve">TEACHERS ERS Pension </t>
  </si>
  <si>
    <t xml:space="preserve">TEACHERS EES Pension </t>
  </si>
  <si>
    <t xml:space="preserve">TEACHERS AVC </t>
  </si>
  <si>
    <t>DR</t>
  </si>
  <si>
    <t xml:space="preserve"> TEACHERS PENSION</t>
  </si>
  <si>
    <t>NETT PAY</t>
  </si>
  <si>
    <t>GMBTU</t>
  </si>
  <si>
    <t>UNISON</t>
  </si>
  <si>
    <t>HMRC</t>
  </si>
  <si>
    <t>consists of TAX</t>
  </si>
  <si>
    <t>EMPLOYERS &amp; EMPLOYEES NI</t>
  </si>
  <si>
    <t>STUDENT LOAN</t>
  </si>
  <si>
    <t>TOTAL COST OF SALARIES</t>
  </si>
  <si>
    <t>FROM DATAPLAN ANALYSIS OF PAY REPORT</t>
  </si>
  <si>
    <t xml:space="preserve">LOCAL GOVERNMENT PENSION </t>
  </si>
  <si>
    <t xml:space="preserve">Student Loan </t>
  </si>
  <si>
    <t xml:space="preserve">LGPSARRS ers </t>
  </si>
  <si>
    <t>LGPS AVC</t>
  </si>
  <si>
    <t>LGPS adyrees per</t>
  </si>
  <si>
    <t>LGPS arrs</t>
  </si>
  <si>
    <t>AOE admin fee</t>
  </si>
  <si>
    <t>AOE per deduction</t>
  </si>
  <si>
    <t>AOE</t>
  </si>
  <si>
    <t>CREDIT UNION</t>
  </si>
  <si>
    <t xml:space="preserve">SMP Payment </t>
  </si>
  <si>
    <t>Childcare Vouchers</t>
  </si>
  <si>
    <t>CREDIT Rent cost centre</t>
  </si>
  <si>
    <t>DEBIT Payroll Control</t>
  </si>
  <si>
    <t>Voucher Amount</t>
  </si>
  <si>
    <t>Admin Charges</t>
  </si>
  <si>
    <t>VAT</t>
  </si>
  <si>
    <t>E.G.</t>
  </si>
  <si>
    <t>CR to PY01</t>
  </si>
  <si>
    <t>How to pay invoice:</t>
  </si>
  <si>
    <t>New charge to school (part of posting the full salary)</t>
  </si>
  <si>
    <t>DR to PY01</t>
  </si>
  <si>
    <t>DR to Cost Centre for salaries as normal</t>
  </si>
  <si>
    <t>Total Cost to School as per Detail Report for that Employee</t>
  </si>
  <si>
    <t>CREDIT NQT Loan cost centre</t>
  </si>
  <si>
    <t>SCHOOL HOUSE RENT</t>
  </si>
  <si>
    <t>CREDIT Income cost centre</t>
  </si>
  <si>
    <t>TOTAL JOURNALS</t>
  </si>
  <si>
    <t>92% of  SMP recovery</t>
  </si>
  <si>
    <t>EXTERNAL RENT</t>
  </si>
  <si>
    <t>SCHOOL SERVICE TENANCY</t>
  </si>
  <si>
    <t>EXTERNAL SERVICE TENANCY</t>
  </si>
  <si>
    <t xml:space="preserve">         Cash Book Journals                                              DEBIT PAYROLL CONTROL   CREDIT BANK</t>
  </si>
  <si>
    <t>To be added to individual salaries - see guidance on separate tabs.</t>
  </si>
  <si>
    <t>15th of month</t>
  </si>
  <si>
    <t>20th of month</t>
  </si>
  <si>
    <t xml:space="preserve">Normal Journals </t>
  </si>
  <si>
    <t>1. Check payslips before approval.</t>
  </si>
  <si>
    <t>2. Complete reconciliation summary below to ensure total figures correct.</t>
  </si>
  <si>
    <t>3. Approve payslips and analysis on EPAYSAFE.</t>
  </si>
  <si>
    <t>5. Post cash book and normal journals as below - these will debit payroll control PY01 to zero.</t>
  </si>
  <si>
    <t>4. Post individual salaries on FMS - this will create a credit on payroll control PY01 for the total.</t>
  </si>
  <si>
    <t>DR to Cost Centre for posting salaries as normal</t>
  </si>
  <si>
    <t>CR to Ledger Code A920 (Linked to a Rent Cost Centre)</t>
  </si>
  <si>
    <t>AND</t>
  </si>
  <si>
    <t>How to treat Rent for the School House:</t>
  </si>
  <si>
    <t>How to treat Cycle Scheme:</t>
  </si>
  <si>
    <t>Initially Charge of the Employee</t>
  </si>
  <si>
    <t>CR to Bank</t>
  </si>
  <si>
    <t>Initial Charge will make part of the charges on the Bank Statement through other Cash Book Journals</t>
  </si>
  <si>
    <t>Pay whole invoice of £339.90 from here, leaving an expenditure of £8.25 on this Ledger Code</t>
  </si>
  <si>
    <t>**Deducted direct from Employee's salary</t>
  </si>
  <si>
    <t xml:space="preserve">** This amount may be a total deduction in repect of more than one employee, hence will need to repeated for each employee. There is a report from Dataplan itemising these deduction but may be worth check with Dataplan as well.  </t>
  </si>
  <si>
    <t>Add on Rent (**Deducted direct from Employee's salary)</t>
  </si>
  <si>
    <t>Add on Cycle Scheme Cost (**Deducted direct from Employee's salary)</t>
  </si>
  <si>
    <t>SCHOOL PAYROLL RECONCILIATION</t>
  </si>
  <si>
    <t xml:space="preserve">19th of </t>
  </si>
  <si>
    <t xml:space="preserve">following </t>
  </si>
  <si>
    <t>month</t>
  </si>
  <si>
    <t>TCHS arrs</t>
  </si>
  <si>
    <t>TCHSADYRS EES Pension</t>
  </si>
  <si>
    <t>HEALTH SCHEMES</t>
  </si>
  <si>
    <t>M4 MONEY</t>
  </si>
  <si>
    <t>LBH NQT LOAN repayment</t>
  </si>
  <si>
    <t>SCHOOL NQT LOAN repayment</t>
  </si>
  <si>
    <t>SCHOOL NQT LOAN TO NQT</t>
  </si>
  <si>
    <t>CREDIT Payroll Control</t>
  </si>
  <si>
    <t>Childcare Voucher Invoice (example):</t>
  </si>
  <si>
    <t>CR to Ledger Code A055 (Linked to a Unique Cost Centre). Please Note: This is a new Expenditure Ledger Code to be set up with description 'Other Indirect Employee Expenses' and mapped to E08.</t>
  </si>
  <si>
    <t xml:space="preserve">** This amount may be a total deduction in repect of more than one employee, hence the above process may need to repeated for each employee. There is on a report from Dataplan itemising these type of deductions for each employee but it may be worth checking with Dataplan as well.  </t>
  </si>
  <si>
    <r>
      <t xml:space="preserve">Add on </t>
    </r>
    <r>
      <rPr>
        <b/>
        <sz val="10"/>
        <rFont val="Arial"/>
        <family val="2"/>
      </rPr>
      <t>**</t>
    </r>
    <r>
      <rPr>
        <sz val="10"/>
        <rFont val="Arial"/>
        <family val="0"/>
      </rPr>
      <t>Childcare Voucher Charge</t>
    </r>
  </si>
  <si>
    <t>CREDIT Other Employee Costs cost centre</t>
  </si>
  <si>
    <t>(Then pay invoice for childcare from same cost centre)</t>
  </si>
  <si>
    <t>DEBIT   NQT Loan cost centre</t>
  </si>
  <si>
    <t xml:space="preserve">Expected on Bank Statement </t>
  </si>
  <si>
    <t xml:space="preserve">School Cycle Scheme </t>
  </si>
  <si>
    <t xml:space="preserve">LBH Cycle Scheme </t>
  </si>
  <si>
    <t xml:space="preserve">Imbalances possible due to Cycle Scheme/Childcare Vouchers/Rent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</si>
</sst>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7" fillId="0" borderId="0">
      <alignment/>
      <protection/>
    </xf>
    <xf numFmtId="0" fontId="0" fillId="31" borderId="7" applyNumberFormat="0" applyFont="0" applyAlignment="0" applyProtection="0"/>
    <xf numFmtId="0" fontId="1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2" fontId="0" fillId="32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0" fillId="40" borderId="10" xfId="0" applyFill="1" applyBorder="1" applyAlignment="1">
      <alignment/>
    </xf>
    <xf numFmtId="14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2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2" fontId="2" fillId="42" borderId="17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/>
    </xf>
    <xf numFmtId="0" fontId="5" fillId="4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4" borderId="18" xfId="0" applyFill="1" applyBorder="1" applyAlignment="1">
      <alignment horizontal="left"/>
    </xf>
    <xf numFmtId="2" fontId="0" fillId="4" borderId="19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2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>
      <alignment horizontal="left"/>
    </xf>
    <xf numFmtId="2" fontId="0" fillId="4" borderId="22" xfId="0" applyNumberForma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9" fillId="0" borderId="0" xfId="0" applyFont="1" applyAlignment="1">
      <alignment/>
    </xf>
    <xf numFmtId="0" fontId="3" fillId="0" borderId="1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horizontal="center"/>
    </xf>
    <xf numFmtId="0" fontId="5" fillId="43" borderId="11" xfId="0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/>
    </xf>
    <xf numFmtId="0" fontId="5" fillId="44" borderId="0" xfId="0" applyFont="1" applyFill="1" applyAlignment="1">
      <alignment horizontal="center"/>
    </xf>
    <xf numFmtId="0" fontId="5" fillId="45" borderId="10" xfId="0" applyFont="1" applyFill="1" applyBorder="1" applyAlignment="1">
      <alignment horizontal="center"/>
    </xf>
    <xf numFmtId="0" fontId="5" fillId="45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15" xfId="0" applyNumberFormat="1" applyFont="1" applyFill="1" applyBorder="1" applyAlignment="1">
      <alignment horizontal="right"/>
    </xf>
    <xf numFmtId="0" fontId="0" fillId="39" borderId="10" xfId="0" applyFill="1" applyBorder="1" applyAlignment="1">
      <alignment horizontal="center"/>
    </xf>
    <xf numFmtId="2" fontId="0" fillId="42" borderId="24" xfId="0" applyNumberFormat="1" applyFill="1" applyBorder="1" applyAlignment="1" applyProtection="1">
      <alignment/>
      <protection locked="0"/>
    </xf>
    <xf numFmtId="2" fontId="0" fillId="46" borderId="24" xfId="0" applyNumberFormat="1" applyFill="1" applyBorder="1" applyAlignment="1" applyProtection="1">
      <alignment/>
      <protection locked="0"/>
    </xf>
    <xf numFmtId="0" fontId="5" fillId="44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47" borderId="18" xfId="0" applyFill="1" applyBorder="1" applyAlignment="1">
      <alignment/>
    </xf>
    <xf numFmtId="0" fontId="5" fillId="0" borderId="0" xfId="0" applyFont="1" applyAlignment="1">
      <alignment/>
    </xf>
    <xf numFmtId="0" fontId="5" fillId="47" borderId="20" xfId="0" applyFont="1" applyFill="1" applyBorder="1" applyAlignment="1">
      <alignment horizontal="center"/>
    </xf>
    <xf numFmtId="0" fontId="5" fillId="47" borderId="10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20" xfId="0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" name="AutoShape 29"/>
        <xdr:cNvSpPr>
          <a:spLocks/>
        </xdr:cNvSpPr>
      </xdr:nvSpPr>
      <xdr:spPr>
        <a:xfrm>
          <a:off x="3457575" y="6619875"/>
          <a:ext cx="0" cy="0"/>
        </a:xfrm>
        <a:prstGeom prst="rightArrow">
          <a:avLst>
            <a:gd name="adj" fmla="val -2147483648"/>
          </a:avLst>
        </a:prstGeom>
        <a:solidFill>
          <a:srgbClr val="BB0000"/>
        </a:solidFill>
        <a:ln w="9525" cmpd="sng">
          <a:solidFill>
            <a:srgbClr val="BB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" name="AutoShape 30"/>
        <xdr:cNvSpPr>
          <a:spLocks/>
        </xdr:cNvSpPr>
      </xdr:nvSpPr>
      <xdr:spPr>
        <a:xfrm>
          <a:off x="3457575" y="6619875"/>
          <a:ext cx="0" cy="0"/>
        </a:xfrm>
        <a:prstGeom prst="rightArrow">
          <a:avLst>
            <a:gd name="adj" fmla="val -2147483648"/>
          </a:avLst>
        </a:prstGeom>
        <a:solidFill>
          <a:srgbClr val="BB0000"/>
        </a:solidFill>
        <a:ln w="9525" cmpd="sng">
          <a:solidFill>
            <a:srgbClr val="BB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3" name="AutoShape 31"/>
        <xdr:cNvSpPr>
          <a:spLocks/>
        </xdr:cNvSpPr>
      </xdr:nvSpPr>
      <xdr:spPr>
        <a:xfrm>
          <a:off x="3457575" y="6619875"/>
          <a:ext cx="0" cy="0"/>
        </a:xfrm>
        <a:prstGeom prst="rightArrow">
          <a:avLst>
            <a:gd name="adj" fmla="val -2147483648"/>
          </a:avLst>
        </a:prstGeom>
        <a:solidFill>
          <a:srgbClr val="BB0000"/>
        </a:solidFill>
        <a:ln w="9525" cmpd="sng">
          <a:solidFill>
            <a:srgbClr val="BB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zoomScale="72" zoomScaleNormal="72" zoomScalePageLayoutView="0" workbookViewId="0" topLeftCell="A7">
      <selection activeCell="F67" sqref="F67"/>
    </sheetView>
  </sheetViews>
  <sheetFormatPr defaultColWidth="9.140625" defaultRowHeight="12.75"/>
  <cols>
    <col min="1" max="1" width="38.140625" style="0" customWidth="1"/>
    <col min="2" max="2" width="13.7109375" style="1" customWidth="1"/>
    <col min="3" max="3" width="2.57421875" style="0" customWidth="1"/>
    <col min="4" max="4" width="7.00390625" style="0" customWidth="1"/>
    <col min="5" max="5" width="31.8515625" style="2" customWidth="1"/>
    <col min="6" max="6" width="13.7109375" style="2" customWidth="1"/>
    <col min="7" max="7" width="15.00390625" style="0" customWidth="1"/>
    <col min="11" max="11" width="12.00390625" style="0" bestFit="1" customWidth="1"/>
  </cols>
  <sheetData>
    <row r="1" ht="21" thickBot="1">
      <c r="A1" s="50" t="s">
        <v>75</v>
      </c>
    </row>
    <row r="2" spans="1:6" ht="12.75">
      <c r="A2" s="65" t="s">
        <v>57</v>
      </c>
      <c r="B2" s="66"/>
      <c r="C2" s="67"/>
      <c r="D2" s="67"/>
      <c r="E2" s="68"/>
      <c r="F2" s="69"/>
    </row>
    <row r="3" spans="1:6" ht="12.75">
      <c r="A3" s="70" t="s">
        <v>58</v>
      </c>
      <c r="B3" s="71"/>
      <c r="C3" s="72"/>
      <c r="D3" s="73"/>
      <c r="E3" s="74"/>
      <c r="F3" s="18"/>
    </row>
    <row r="4" spans="1:6" ht="12.75">
      <c r="A4" s="70" t="s">
        <v>59</v>
      </c>
      <c r="B4" s="71"/>
      <c r="C4" s="72"/>
      <c r="D4" s="73"/>
      <c r="E4" s="74"/>
      <c r="F4" s="18"/>
    </row>
    <row r="5" spans="1:6" ht="12.75">
      <c r="A5" s="70" t="s">
        <v>61</v>
      </c>
      <c r="B5" s="71"/>
      <c r="C5" s="72"/>
      <c r="D5" s="73"/>
      <c r="E5" s="74"/>
      <c r="F5" s="18"/>
    </row>
    <row r="6" spans="1:6" ht="13.5" thickBot="1">
      <c r="A6" s="75" t="s">
        <v>60</v>
      </c>
      <c r="B6" s="76"/>
      <c r="C6" s="77"/>
      <c r="D6" s="77"/>
      <c r="E6" s="78"/>
      <c r="F6" s="79"/>
    </row>
    <row r="7" spans="1:7" s="19" customFormat="1" ht="39" customHeight="1" thickBot="1">
      <c r="A7" s="105" t="s">
        <v>19</v>
      </c>
      <c r="B7" s="106"/>
      <c r="D7" s="107" t="s">
        <v>52</v>
      </c>
      <c r="E7" s="108"/>
      <c r="F7" s="109"/>
      <c r="G7" s="20" t="s">
        <v>94</v>
      </c>
    </row>
    <row r="8" spans="1:7" ht="12.75">
      <c r="A8" s="7" t="s">
        <v>0</v>
      </c>
      <c r="B8" s="96">
        <v>1</v>
      </c>
      <c r="D8" s="6" t="s">
        <v>9</v>
      </c>
      <c r="E8" s="15" t="s">
        <v>11</v>
      </c>
      <c r="F8" s="51">
        <f>B15</f>
        <v>5</v>
      </c>
      <c r="G8" s="40" t="s">
        <v>54</v>
      </c>
    </row>
    <row r="9" spans="1:7" ht="12.75">
      <c r="A9" s="10"/>
      <c r="B9" s="97"/>
      <c r="D9" s="10"/>
      <c r="E9" s="11"/>
      <c r="F9" s="51"/>
      <c r="G9" s="40"/>
    </row>
    <row r="10" spans="1:7" ht="12.75">
      <c r="A10" s="4" t="s">
        <v>1</v>
      </c>
      <c r="B10" s="96">
        <v>2</v>
      </c>
      <c r="D10" s="4" t="s">
        <v>9</v>
      </c>
      <c r="E10" s="13" t="s">
        <v>20</v>
      </c>
      <c r="F10" s="51">
        <f>B10+B11+B31+B32+B33</f>
        <v>53</v>
      </c>
      <c r="G10" s="40" t="s">
        <v>55</v>
      </c>
    </row>
    <row r="11" spans="1:7" ht="12.75">
      <c r="A11" s="4" t="s">
        <v>22</v>
      </c>
      <c r="B11" s="96">
        <v>3</v>
      </c>
      <c r="D11" s="30" t="s">
        <v>9</v>
      </c>
      <c r="E11" s="31" t="s">
        <v>23</v>
      </c>
      <c r="F11" s="51">
        <f>B35</f>
        <v>18</v>
      </c>
      <c r="G11" s="40" t="s">
        <v>55</v>
      </c>
    </row>
    <row r="12" spans="1:18" ht="12.75">
      <c r="A12" s="10"/>
      <c r="B12" s="97"/>
      <c r="D12" s="10"/>
      <c r="E12" s="11"/>
      <c r="F12" s="51"/>
      <c r="G12" s="40"/>
      <c r="R12" s="102"/>
    </row>
    <row r="13" spans="1:18" ht="12.75">
      <c r="A13" s="5" t="s">
        <v>6</v>
      </c>
      <c r="B13" s="96">
        <v>4</v>
      </c>
      <c r="D13" s="5" t="s">
        <v>9</v>
      </c>
      <c r="E13" s="14" t="s">
        <v>10</v>
      </c>
      <c r="F13" s="51">
        <f>B13+B25+B26+B27</f>
        <v>40</v>
      </c>
      <c r="G13" s="40" t="s">
        <v>55</v>
      </c>
      <c r="R13" s="102"/>
    </row>
    <row r="14" spans="1:7" ht="12.75">
      <c r="A14" s="82"/>
      <c r="B14" s="97"/>
      <c r="D14" s="3" t="s">
        <v>9</v>
      </c>
      <c r="E14" s="12" t="s">
        <v>8</v>
      </c>
      <c r="F14" s="51">
        <f>B29</f>
        <v>14</v>
      </c>
      <c r="G14" s="40" t="s">
        <v>55</v>
      </c>
    </row>
    <row r="15" spans="1:7" ht="12.75">
      <c r="A15" s="6" t="s">
        <v>11</v>
      </c>
      <c r="B15" s="96">
        <v>5</v>
      </c>
      <c r="D15" s="10"/>
      <c r="E15" s="11"/>
      <c r="F15" s="51"/>
      <c r="G15" s="40"/>
    </row>
    <row r="16" spans="1:7" ht="12.75">
      <c r="A16" s="82"/>
      <c r="B16" s="97"/>
      <c r="D16" s="23" t="s">
        <v>9</v>
      </c>
      <c r="E16" s="24" t="s">
        <v>13</v>
      </c>
      <c r="F16" s="51">
        <f>B39</f>
        <v>20</v>
      </c>
      <c r="G16" s="40" t="s">
        <v>55</v>
      </c>
    </row>
    <row r="17" spans="1:7" ht="12.75">
      <c r="A17" s="7" t="s">
        <v>30</v>
      </c>
      <c r="B17" s="96">
        <v>6</v>
      </c>
      <c r="D17" s="8" t="s">
        <v>9</v>
      </c>
      <c r="E17" s="17" t="s">
        <v>12</v>
      </c>
      <c r="F17" s="51">
        <f>B40</f>
        <v>21</v>
      </c>
      <c r="G17" s="40" t="s">
        <v>55</v>
      </c>
    </row>
    <row r="18" spans="1:7" ht="12.75">
      <c r="A18" s="7" t="s">
        <v>2</v>
      </c>
      <c r="B18" s="96">
        <v>7</v>
      </c>
      <c r="D18" s="10"/>
      <c r="E18" s="11"/>
      <c r="F18" s="51"/>
      <c r="G18" s="40"/>
    </row>
    <row r="19" spans="1:6" ht="12.75">
      <c r="A19" s="83" t="s">
        <v>3</v>
      </c>
      <c r="B19" s="96">
        <v>8</v>
      </c>
      <c r="D19" s="9" t="s">
        <v>9</v>
      </c>
      <c r="E19" s="18" t="s">
        <v>51</v>
      </c>
      <c r="F19" s="51">
        <f>B47</f>
        <v>25</v>
      </c>
    </row>
    <row r="20" spans="1:6" ht="12.75">
      <c r="A20" s="82"/>
      <c r="B20" s="97"/>
      <c r="D20" s="61" t="s">
        <v>9</v>
      </c>
      <c r="E20" s="38" t="s">
        <v>49</v>
      </c>
      <c r="F20" s="51">
        <f>B50</f>
        <v>27</v>
      </c>
    </row>
    <row r="21" spans="1:6" ht="12.75">
      <c r="A21" s="82"/>
      <c r="B21" s="97"/>
      <c r="D21" s="25" t="s">
        <v>9</v>
      </c>
      <c r="E21" s="33" t="s">
        <v>83</v>
      </c>
      <c r="F21" s="51">
        <f>B55</f>
        <v>30</v>
      </c>
    </row>
    <row r="22" spans="1:7" ht="12.75">
      <c r="A22" s="58" t="s">
        <v>26</v>
      </c>
      <c r="B22" s="96">
        <v>9</v>
      </c>
      <c r="D22" s="36" t="s">
        <v>9</v>
      </c>
      <c r="E22" s="37" t="s">
        <v>96</v>
      </c>
      <c r="F22" s="51">
        <f>B58</f>
        <v>32</v>
      </c>
      <c r="G22" s="40" t="s">
        <v>55</v>
      </c>
    </row>
    <row r="23" spans="1:6" ht="12.75">
      <c r="A23" s="58" t="s">
        <v>27</v>
      </c>
      <c r="B23" s="96">
        <v>10</v>
      </c>
      <c r="D23" s="10"/>
      <c r="E23" s="11"/>
      <c r="F23" s="52"/>
    </row>
    <row r="24" spans="1:6" ht="12.75">
      <c r="A24" s="82"/>
      <c r="B24" s="97"/>
      <c r="D24" s="58" t="s">
        <v>9</v>
      </c>
      <c r="E24" s="35" t="s">
        <v>28</v>
      </c>
      <c r="F24" s="51">
        <f>B23</f>
        <v>10</v>
      </c>
    </row>
    <row r="25" spans="1:7" ht="12.75">
      <c r="A25" s="5" t="s">
        <v>7</v>
      </c>
      <c r="B25" s="96">
        <v>11</v>
      </c>
      <c r="D25" s="57" t="s">
        <v>9</v>
      </c>
      <c r="E25" s="34" t="s">
        <v>29</v>
      </c>
      <c r="F25" s="51">
        <f>B41</f>
        <v>22</v>
      </c>
      <c r="G25" s="40" t="s">
        <v>55</v>
      </c>
    </row>
    <row r="26" spans="1:7" ht="12.75">
      <c r="A26" s="5" t="s">
        <v>80</v>
      </c>
      <c r="B26" s="96">
        <v>12</v>
      </c>
      <c r="D26" s="85" t="s">
        <v>9</v>
      </c>
      <c r="E26" s="86" t="s">
        <v>81</v>
      </c>
      <c r="F26" s="51">
        <f>B43</f>
        <v>23</v>
      </c>
      <c r="G26" s="40"/>
    </row>
    <row r="27" spans="1:7" ht="12.75">
      <c r="A27" s="5" t="s">
        <v>79</v>
      </c>
      <c r="B27" s="96">
        <v>13</v>
      </c>
      <c r="D27" s="87" t="s">
        <v>9</v>
      </c>
      <c r="E27" s="88" t="s">
        <v>82</v>
      </c>
      <c r="F27" s="51">
        <f>B45</f>
        <v>24</v>
      </c>
      <c r="G27" s="40"/>
    </row>
    <row r="28" spans="1:7" ht="12.75">
      <c r="A28" s="82"/>
      <c r="B28" s="97"/>
      <c r="D28" s="87"/>
      <c r="E28" s="88"/>
      <c r="F28" s="51"/>
      <c r="G28" s="40"/>
    </row>
    <row r="29" spans="1:9" ht="12.75">
      <c r="A29" s="3" t="s">
        <v>8</v>
      </c>
      <c r="B29" s="96">
        <v>14</v>
      </c>
      <c r="D29" s="7" t="s">
        <v>9</v>
      </c>
      <c r="E29" s="16" t="s">
        <v>14</v>
      </c>
      <c r="F29" s="51">
        <f>B8-(B17/100)*92+B18+B19+B37</f>
        <v>29.48</v>
      </c>
      <c r="G29" t="s">
        <v>76</v>
      </c>
      <c r="I29" s="1"/>
    </row>
    <row r="30" spans="1:7" ht="12.75">
      <c r="A30" s="82"/>
      <c r="B30" s="97"/>
      <c r="D30" s="10"/>
      <c r="E30" s="11" t="s">
        <v>15</v>
      </c>
      <c r="F30" s="52"/>
      <c r="G30" t="s">
        <v>77</v>
      </c>
    </row>
    <row r="31" spans="1:7" ht="12.75">
      <c r="A31" s="4" t="s">
        <v>4</v>
      </c>
      <c r="B31" s="96">
        <v>15</v>
      </c>
      <c r="D31" s="10"/>
      <c r="E31" s="11" t="s">
        <v>16</v>
      </c>
      <c r="F31" s="52"/>
      <c r="G31" t="s">
        <v>78</v>
      </c>
    </row>
    <row r="32" spans="1:6" ht="12.75">
      <c r="A32" s="4" t="s">
        <v>24</v>
      </c>
      <c r="B32" s="96">
        <v>16</v>
      </c>
      <c r="D32" s="10"/>
      <c r="E32" s="11" t="s">
        <v>17</v>
      </c>
      <c r="F32" s="52"/>
    </row>
    <row r="33" spans="1:6" ht="12.75">
      <c r="A33" s="4" t="s">
        <v>25</v>
      </c>
      <c r="B33" s="96">
        <v>17</v>
      </c>
      <c r="D33" s="10"/>
      <c r="E33" s="11" t="s">
        <v>48</v>
      </c>
      <c r="F33" s="51"/>
    </row>
    <row r="34" spans="1:6" ht="13.5" thickBot="1">
      <c r="A34" s="82"/>
      <c r="B34" s="97"/>
      <c r="D34" s="10"/>
      <c r="E34" s="11"/>
      <c r="F34" s="52"/>
    </row>
    <row r="35" spans="1:6" ht="13.5" thickBot="1">
      <c r="A35" s="30" t="s">
        <v>23</v>
      </c>
      <c r="B35" s="96">
        <v>18</v>
      </c>
      <c r="D35" s="45"/>
      <c r="E35" s="46" t="s">
        <v>56</v>
      </c>
      <c r="F35" s="53"/>
    </row>
    <row r="36" spans="1:6" ht="12.75">
      <c r="A36" s="82"/>
      <c r="B36" s="97"/>
      <c r="D36" s="101"/>
      <c r="E36" s="103" t="s">
        <v>84</v>
      </c>
      <c r="F36" s="51">
        <f>B56</f>
        <v>31</v>
      </c>
    </row>
    <row r="37" spans="1:6" ht="12.75">
      <c r="A37" s="7" t="s">
        <v>21</v>
      </c>
      <c r="B37" s="96">
        <v>19</v>
      </c>
      <c r="D37" s="10"/>
      <c r="E37" s="11" t="s">
        <v>33</v>
      </c>
      <c r="F37" s="51"/>
    </row>
    <row r="38" spans="1:6" ht="12.75">
      <c r="A38" s="82"/>
      <c r="B38" s="97"/>
      <c r="D38" s="10"/>
      <c r="E38" s="11" t="s">
        <v>44</v>
      </c>
      <c r="F38" s="51"/>
    </row>
    <row r="39" spans="1:6" ht="12.75">
      <c r="A39" s="23" t="s">
        <v>13</v>
      </c>
      <c r="B39" s="96">
        <v>20</v>
      </c>
      <c r="D39" s="91"/>
      <c r="E39" s="92"/>
      <c r="F39" s="51"/>
    </row>
    <row r="40" spans="1:6" ht="12.75">
      <c r="A40" s="8" t="s">
        <v>5</v>
      </c>
      <c r="B40" s="96">
        <v>21</v>
      </c>
      <c r="D40" s="89"/>
      <c r="E40" s="90" t="s">
        <v>85</v>
      </c>
      <c r="F40" s="51">
        <f>B53</f>
        <v>29</v>
      </c>
    </row>
    <row r="41" spans="1:6" ht="12.75">
      <c r="A41" s="57" t="s">
        <v>29</v>
      </c>
      <c r="B41" s="96">
        <v>22</v>
      </c>
      <c r="D41" s="10"/>
      <c r="E41" s="11" t="s">
        <v>86</v>
      </c>
      <c r="F41" s="54"/>
    </row>
    <row r="42" spans="1:6" ht="12.75">
      <c r="A42" s="82"/>
      <c r="B42" s="97"/>
      <c r="D42" s="10"/>
      <c r="E42" s="11" t="s">
        <v>93</v>
      </c>
      <c r="F42" s="54"/>
    </row>
    <row r="43" spans="1:6" ht="12.75">
      <c r="A43" s="84" t="s">
        <v>81</v>
      </c>
      <c r="B43" s="96">
        <v>23</v>
      </c>
      <c r="D43" s="10"/>
      <c r="E43" s="93"/>
      <c r="F43" s="54"/>
    </row>
    <row r="44" spans="1:6" ht="12.75">
      <c r="A44" s="82"/>
      <c r="B44" s="97"/>
      <c r="D44" s="47"/>
      <c r="E44" s="48" t="s">
        <v>31</v>
      </c>
      <c r="F44" s="51">
        <f>B61</f>
        <v>34</v>
      </c>
    </row>
    <row r="45" spans="1:6" ht="12.75">
      <c r="A45" s="98" t="s">
        <v>82</v>
      </c>
      <c r="B45" s="96">
        <v>24</v>
      </c>
      <c r="D45" s="10"/>
      <c r="E45" s="11" t="s">
        <v>33</v>
      </c>
      <c r="F45" s="54"/>
    </row>
    <row r="46" spans="1:6" ht="12.75">
      <c r="A46" s="82"/>
      <c r="B46" s="97"/>
      <c r="D46" s="10"/>
      <c r="E46" s="11" t="s">
        <v>91</v>
      </c>
      <c r="F46" s="54"/>
    </row>
    <row r="47" spans="1:6" ht="12.75">
      <c r="A47" s="9" t="s">
        <v>51</v>
      </c>
      <c r="B47" s="96">
        <v>25</v>
      </c>
      <c r="D47" s="91"/>
      <c r="E47" s="92" t="s">
        <v>92</v>
      </c>
      <c r="F47" s="94"/>
    </row>
    <row r="48" spans="1:6" ht="12.75">
      <c r="A48" s="9" t="s">
        <v>50</v>
      </c>
      <c r="B48" s="96">
        <v>26</v>
      </c>
      <c r="D48" s="91"/>
      <c r="E48" s="92"/>
      <c r="F48" s="94"/>
    </row>
    <row r="49" spans="1:6" ht="12.75">
      <c r="A49" s="82"/>
      <c r="B49" s="97"/>
      <c r="D49" s="9"/>
      <c r="E49" s="18" t="s">
        <v>50</v>
      </c>
      <c r="F49" s="51">
        <f>B48</f>
        <v>26</v>
      </c>
    </row>
    <row r="50" spans="1:6" ht="12.75">
      <c r="A50" s="61" t="s">
        <v>49</v>
      </c>
      <c r="B50" s="96">
        <v>27</v>
      </c>
      <c r="D50" s="10"/>
      <c r="E50" s="11" t="s">
        <v>33</v>
      </c>
      <c r="F50" s="51"/>
    </row>
    <row r="51" spans="1:6" ht="12.75">
      <c r="A51" s="61" t="s">
        <v>45</v>
      </c>
      <c r="B51" s="96">
        <v>28</v>
      </c>
      <c r="D51" s="10"/>
      <c r="E51" s="11" t="s">
        <v>32</v>
      </c>
      <c r="F51" s="51"/>
    </row>
    <row r="52" spans="1:6" ht="12.75">
      <c r="A52" s="99"/>
      <c r="B52" s="97"/>
      <c r="D52" s="10"/>
      <c r="E52" s="11"/>
      <c r="F52" s="51"/>
    </row>
    <row r="53" spans="1:6" ht="12.75">
      <c r="A53" s="89" t="s">
        <v>85</v>
      </c>
      <c r="B53" s="96">
        <v>29</v>
      </c>
      <c r="D53" s="39"/>
      <c r="E53" s="38" t="s">
        <v>45</v>
      </c>
      <c r="F53" s="51">
        <f>B51</f>
        <v>28</v>
      </c>
    </row>
    <row r="54" spans="1:6" ht="12.75">
      <c r="A54" s="82"/>
      <c r="B54" s="97"/>
      <c r="D54" s="10"/>
      <c r="E54" s="11" t="s">
        <v>33</v>
      </c>
      <c r="F54" s="51"/>
    </row>
    <row r="55" spans="1:6" ht="12.75">
      <c r="A55" s="25" t="s">
        <v>83</v>
      </c>
      <c r="B55" s="96">
        <v>30</v>
      </c>
      <c r="D55" s="10"/>
      <c r="E55" s="11" t="s">
        <v>32</v>
      </c>
      <c r="F55" s="51"/>
    </row>
    <row r="56" spans="1:6" ht="12.75">
      <c r="A56" s="104" t="s">
        <v>84</v>
      </c>
      <c r="B56" s="96">
        <v>31</v>
      </c>
      <c r="D56" s="10"/>
      <c r="E56" s="11"/>
      <c r="F56" s="51"/>
    </row>
    <row r="57" spans="1:6" ht="12.75">
      <c r="A57" s="82"/>
      <c r="B57" s="97"/>
      <c r="D57" s="32"/>
      <c r="E57" s="35" t="s">
        <v>26</v>
      </c>
      <c r="F57" s="51">
        <f>B22</f>
        <v>9</v>
      </c>
    </row>
    <row r="58" spans="1:6" ht="12.75">
      <c r="A58" s="36" t="s">
        <v>96</v>
      </c>
      <c r="B58" s="96">
        <v>32</v>
      </c>
      <c r="D58" s="10"/>
      <c r="E58" s="11" t="s">
        <v>33</v>
      </c>
      <c r="F58" s="51"/>
    </row>
    <row r="59" spans="1:6" ht="12.75">
      <c r="A59" s="36" t="s">
        <v>95</v>
      </c>
      <c r="B59" s="96">
        <v>33</v>
      </c>
      <c r="D59" s="10"/>
      <c r="E59" s="11" t="s">
        <v>46</v>
      </c>
      <c r="F59" s="51"/>
    </row>
    <row r="60" spans="1:6" ht="12.75">
      <c r="A60" s="82"/>
      <c r="B60" s="97"/>
      <c r="D60" s="10"/>
      <c r="E60" s="11"/>
      <c r="F60" s="51"/>
    </row>
    <row r="61" spans="1:6" ht="13.5" customHeight="1">
      <c r="A61" s="47" t="s">
        <v>31</v>
      </c>
      <c r="B61" s="96">
        <v>34</v>
      </c>
      <c r="D61" s="95"/>
      <c r="E61" s="37" t="s">
        <v>95</v>
      </c>
      <c r="F61" s="51">
        <f>B59</f>
        <v>33</v>
      </c>
    </row>
    <row r="62" spans="1:11" ht="12.75">
      <c r="A62" s="10"/>
      <c r="B62" s="100"/>
      <c r="D62" s="10"/>
      <c r="E62" s="11" t="s">
        <v>33</v>
      </c>
      <c r="F62" s="51"/>
      <c r="K62" s="1"/>
    </row>
    <row r="63" spans="1:11" ht="12.75">
      <c r="A63" s="10"/>
      <c r="B63" s="100"/>
      <c r="D63" s="10"/>
      <c r="E63" s="11" t="s">
        <v>46</v>
      </c>
      <c r="F63" s="51"/>
      <c r="K63" s="1"/>
    </row>
    <row r="64" spans="1:6" ht="13.5" thickBot="1">
      <c r="A64" s="10"/>
      <c r="B64" s="100"/>
      <c r="D64" s="10"/>
      <c r="E64" s="11"/>
      <c r="F64" s="51"/>
    </row>
    <row r="65" spans="1:10" s="22" customFormat="1" ht="13.5" thickBot="1">
      <c r="A65" s="81"/>
      <c r="B65" s="60">
        <f>SUM(B8:B63)</f>
        <v>595</v>
      </c>
      <c r="D65" s="49"/>
      <c r="E65" s="56" t="s">
        <v>47</v>
      </c>
      <c r="F65" s="55">
        <f>SUM(F8:F64)</f>
        <v>583.48</v>
      </c>
      <c r="G65" s="41"/>
      <c r="H65" s="41"/>
      <c r="I65" s="41"/>
      <c r="J65" s="41"/>
    </row>
    <row r="66" spans="1:6" s="22" customFormat="1" ht="13.5" thickBot="1">
      <c r="A66" s="26"/>
      <c r="B66" s="27"/>
      <c r="D66" s="28"/>
      <c r="E66" s="64" t="s">
        <v>18</v>
      </c>
      <c r="F66" s="59">
        <v>595</v>
      </c>
    </row>
    <row r="67" spans="1:6" ht="25.5">
      <c r="A67" s="62"/>
      <c r="D67" s="1"/>
      <c r="E67" s="21" t="s">
        <v>97</v>
      </c>
      <c r="F67" s="29">
        <f>F65-F66</f>
        <v>-11.519999999999982</v>
      </c>
    </row>
    <row r="68" spans="1:6" ht="12.75">
      <c r="A68" s="62"/>
      <c r="E68" s="110" t="s">
        <v>53</v>
      </c>
      <c r="F68" s="19"/>
    </row>
    <row r="69" spans="1:6" ht="12.75" customHeight="1">
      <c r="A69" s="62"/>
      <c r="B69" s="41"/>
      <c r="E69" s="111"/>
      <c r="F69" s="19"/>
    </row>
    <row r="70" spans="5:6" ht="12.75">
      <c r="E70" s="19"/>
      <c r="F70" s="19"/>
    </row>
    <row r="71" ht="12.75">
      <c r="A71" s="63"/>
    </row>
    <row r="72" ht="12.75">
      <c r="A72" s="22"/>
    </row>
    <row r="73" ht="12.75">
      <c r="A73" s="22"/>
    </row>
  </sheetData>
  <sheetProtection/>
  <mergeCells count="3">
    <mergeCell ref="A7:B7"/>
    <mergeCell ref="D7:F7"/>
    <mergeCell ref="E68:E69"/>
  </mergeCells>
  <printOptions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5.7109375" style="0" bestFit="1" customWidth="1"/>
    <col min="3" max="3" width="31.421875" style="0" customWidth="1"/>
    <col min="4" max="4" width="48.7109375" style="0" customWidth="1"/>
    <col min="5" max="5" width="9.00390625" style="0" customWidth="1"/>
    <col min="6" max="6" width="32.421875" style="0" customWidth="1"/>
  </cols>
  <sheetData>
    <row r="2" ht="12.75">
      <c r="A2" s="80" t="s">
        <v>87</v>
      </c>
    </row>
    <row r="4" spans="1:3" ht="12.75">
      <c r="A4" t="s">
        <v>34</v>
      </c>
      <c r="B4" s="42">
        <v>330</v>
      </c>
      <c r="C4" s="22" t="s">
        <v>71</v>
      </c>
    </row>
    <row r="5" spans="1:2" ht="12.75">
      <c r="A5" t="s">
        <v>35</v>
      </c>
      <c r="B5" s="42">
        <v>8.25</v>
      </c>
    </row>
    <row r="6" spans="1:2" ht="12.75">
      <c r="A6" t="s">
        <v>36</v>
      </c>
      <c r="B6" s="42">
        <v>1.65</v>
      </c>
    </row>
    <row r="7" ht="13.5" thickBot="1">
      <c r="B7" s="43">
        <f>SUM(B4:B6)</f>
        <v>339.9</v>
      </c>
    </row>
    <row r="8" ht="13.5" thickTop="1">
      <c r="B8" s="42"/>
    </row>
    <row r="9" spans="1:2" ht="12.75">
      <c r="A9" t="s">
        <v>39</v>
      </c>
      <c r="B9" s="42"/>
    </row>
    <row r="10" ht="12.75">
      <c r="B10" s="42"/>
    </row>
    <row r="11" ht="12.75">
      <c r="A11" t="s">
        <v>37</v>
      </c>
    </row>
    <row r="12" spans="1:3" ht="25.5">
      <c r="A12" s="19" t="s">
        <v>43</v>
      </c>
      <c r="B12" s="42">
        <v>1000</v>
      </c>
      <c r="C12" t="s">
        <v>67</v>
      </c>
    </row>
    <row r="13" spans="2:3" ht="12.75">
      <c r="B13" s="42">
        <v>330</v>
      </c>
      <c r="C13" t="s">
        <v>90</v>
      </c>
    </row>
    <row r="14" spans="2:5" ht="26.25" thickBot="1">
      <c r="B14" s="44">
        <f>SUM(B12:B13)</f>
        <v>1330</v>
      </c>
      <c r="C14" s="19" t="s">
        <v>40</v>
      </c>
      <c r="D14" t="s">
        <v>42</v>
      </c>
      <c r="E14" s="42">
        <v>1330</v>
      </c>
    </row>
    <row r="15" spans="4:5" ht="13.5" thickTop="1">
      <c r="D15" t="s">
        <v>38</v>
      </c>
      <c r="E15" s="42">
        <v>1330</v>
      </c>
    </row>
    <row r="16" ht="12.75">
      <c r="E16" s="42"/>
    </row>
    <row r="17" spans="4:5" ht="12.75">
      <c r="D17" t="s">
        <v>41</v>
      </c>
      <c r="E17" s="42">
        <v>330</v>
      </c>
    </row>
    <row r="18" spans="4:6" ht="51">
      <c r="D18" s="19" t="s">
        <v>88</v>
      </c>
      <c r="E18" s="42">
        <v>330</v>
      </c>
      <c r="F18" s="19" t="s">
        <v>70</v>
      </c>
    </row>
    <row r="19" ht="12.75">
      <c r="E19" s="42"/>
    </row>
    <row r="20" spans="4:5" ht="25.5">
      <c r="D20" s="19" t="s">
        <v>69</v>
      </c>
      <c r="E20" s="42">
        <v>1000</v>
      </c>
    </row>
    <row r="23" spans="1:4" ht="43.5" customHeight="1">
      <c r="A23" s="112" t="s">
        <v>89</v>
      </c>
      <c r="B23" s="112"/>
      <c r="C23" s="112"/>
      <c r="D23" s="112"/>
    </row>
  </sheetData>
  <sheetProtection/>
  <mergeCells count="1">
    <mergeCell ref="A23:D23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29.57421875" style="0" customWidth="1"/>
    <col min="3" max="3" width="48.8515625" style="0" customWidth="1"/>
    <col min="4" max="4" width="48.57421875" style="0" bestFit="1" customWidth="1"/>
  </cols>
  <sheetData>
    <row r="2" spans="1:2" ht="12.75">
      <c r="A2" t="s">
        <v>65</v>
      </c>
      <c r="B2" s="42"/>
    </row>
    <row r="3" ht="12.75">
      <c r="B3" s="42"/>
    </row>
    <row r="4" ht="12.75">
      <c r="A4" t="s">
        <v>37</v>
      </c>
    </row>
    <row r="5" spans="1:3" ht="25.5">
      <c r="A5" s="19" t="s">
        <v>43</v>
      </c>
      <c r="B5" s="42">
        <v>2685.67</v>
      </c>
      <c r="C5" t="s">
        <v>67</v>
      </c>
    </row>
    <row r="6" spans="2:3" ht="12.75">
      <c r="B6" s="42">
        <v>240</v>
      </c>
      <c r="C6" t="s">
        <v>73</v>
      </c>
    </row>
    <row r="7" spans="2:5" ht="13.5" thickBot="1">
      <c r="B7" s="44">
        <f>SUM(B5:B6)</f>
        <v>2925.67</v>
      </c>
      <c r="C7" s="19" t="s">
        <v>40</v>
      </c>
      <c r="D7" t="s">
        <v>62</v>
      </c>
      <c r="E7" s="42">
        <v>2925.67</v>
      </c>
    </row>
    <row r="8" spans="4:5" ht="13.5" thickTop="1">
      <c r="D8" t="s">
        <v>38</v>
      </c>
      <c r="E8" s="42">
        <v>2925.67</v>
      </c>
    </row>
    <row r="9" ht="12.75">
      <c r="E9" s="42"/>
    </row>
    <row r="10" spans="4:5" ht="12.75">
      <c r="D10" t="s">
        <v>41</v>
      </c>
      <c r="E10" s="42">
        <v>240</v>
      </c>
    </row>
    <row r="11" spans="4:5" ht="12.75">
      <c r="D11" t="s">
        <v>63</v>
      </c>
      <c r="E11" s="42">
        <v>240</v>
      </c>
    </row>
    <row r="12" spans="4:5" ht="12.75">
      <c r="D12" s="2" t="s">
        <v>64</v>
      </c>
      <c r="E12" s="42"/>
    </row>
    <row r="13" spans="4:5" ht="25.5">
      <c r="D13" s="19" t="s">
        <v>69</v>
      </c>
      <c r="E13" s="42">
        <v>2685.67</v>
      </c>
    </row>
    <row r="14" spans="4:5" ht="12.75">
      <c r="D14" s="19"/>
      <c r="E14" s="42"/>
    </row>
    <row r="16" spans="1:4" ht="27.75" customHeight="1">
      <c r="A16" s="111" t="s">
        <v>72</v>
      </c>
      <c r="B16" s="111"/>
      <c r="C16" s="111"/>
      <c r="D16" s="111"/>
    </row>
  </sheetData>
  <sheetProtection/>
  <mergeCells count="1">
    <mergeCell ref="A16:D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4.7109375" style="0" bestFit="1" customWidth="1"/>
    <col min="3" max="3" width="50.140625" style="0" customWidth="1"/>
    <col min="4" max="4" width="48.57421875" style="0" bestFit="1" customWidth="1"/>
  </cols>
  <sheetData>
    <row r="2" spans="1:2" ht="12.75">
      <c r="A2" t="s">
        <v>66</v>
      </c>
      <c r="B2" s="42"/>
    </row>
    <row r="3" ht="12.75">
      <c r="B3" s="42"/>
    </row>
    <row r="4" ht="12.75">
      <c r="A4" t="s">
        <v>37</v>
      </c>
    </row>
    <row r="5" spans="1:3" ht="25.5">
      <c r="A5" s="19" t="s">
        <v>43</v>
      </c>
      <c r="B5" s="42">
        <v>2685.67</v>
      </c>
      <c r="C5" t="s">
        <v>67</v>
      </c>
    </row>
    <row r="6" spans="2:3" ht="25.5">
      <c r="B6" s="42">
        <v>30</v>
      </c>
      <c r="C6" s="19" t="s">
        <v>74</v>
      </c>
    </row>
    <row r="7" spans="2:5" ht="13.5" thickBot="1">
      <c r="B7" s="44">
        <f>SUM(B5:B6)</f>
        <v>2715.67</v>
      </c>
      <c r="C7" s="19" t="s">
        <v>40</v>
      </c>
      <c r="D7" t="s">
        <v>62</v>
      </c>
      <c r="E7" s="42">
        <v>2715.67</v>
      </c>
    </row>
    <row r="8" spans="4:5" ht="13.5" thickTop="1">
      <c r="D8" t="s">
        <v>38</v>
      </c>
      <c r="E8" s="42">
        <v>2715.67</v>
      </c>
    </row>
    <row r="9" ht="12.75">
      <c r="E9" s="42"/>
    </row>
    <row r="10" spans="4:5" ht="12.75">
      <c r="D10" t="s">
        <v>41</v>
      </c>
      <c r="E10" s="42">
        <v>30</v>
      </c>
    </row>
    <row r="11" spans="4:5" ht="12.75">
      <c r="D11" t="s">
        <v>68</v>
      </c>
      <c r="E11" s="42">
        <v>30</v>
      </c>
    </row>
    <row r="12" spans="4:5" ht="12.75">
      <c r="D12" s="2" t="s">
        <v>64</v>
      </c>
      <c r="E12" s="42"/>
    </row>
    <row r="13" spans="4:5" ht="25.5">
      <c r="D13" s="19" t="s">
        <v>69</v>
      </c>
      <c r="E13" s="42">
        <v>2685.67</v>
      </c>
    </row>
    <row r="16" spans="1:4" ht="30" customHeight="1">
      <c r="A16" s="111" t="s">
        <v>72</v>
      </c>
      <c r="B16" s="111"/>
      <c r="C16" s="111"/>
      <c r="D16" s="111"/>
    </row>
  </sheetData>
  <sheetProtection/>
  <mergeCells count="1">
    <mergeCell ref="A16:D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Frithwood Primary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dclark</dc:creator>
  <cp:keywords/>
  <dc:description/>
  <cp:lastModifiedBy>gwatson2</cp:lastModifiedBy>
  <cp:lastPrinted>2012-05-24T13:42:17Z</cp:lastPrinted>
  <dcterms:created xsi:type="dcterms:W3CDTF">2012-02-07T14:51:57Z</dcterms:created>
  <dcterms:modified xsi:type="dcterms:W3CDTF">2017-02-17T10:24:10Z</dcterms:modified>
  <cp:category/>
  <cp:version/>
  <cp:contentType/>
  <cp:contentStatus/>
</cp:coreProperties>
</file>